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'Sheet1'!$A$16:$F$177</definedName>
    <definedName name="_xlnm.Print_Area" localSheetId="0">'Sheet1'!$A$1:$F$185</definedName>
    <definedName name="_xlnm.Print_Titles" localSheetId="0">'Sheet1'!$15:$16</definedName>
  </definedNames>
  <calcPr fullCalcOnLoad="1"/>
</workbook>
</file>

<file path=xl/comments1.xml><?xml version="1.0" encoding="utf-8"?>
<comments xmlns="http://schemas.openxmlformats.org/spreadsheetml/2006/main">
  <authors>
    <author>Vanev</author>
  </authors>
  <commentList>
    <comment ref="D152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АВТОМАТИЧНА ФОРМУЛА</t>
        </r>
      </text>
    </comment>
    <comment ref="A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B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C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D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E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  <comment ref="F177" authorId="0">
      <text>
        <r>
          <rPr>
            <b/>
            <sz val="8"/>
            <rFont val="Tahoma"/>
            <family val="0"/>
          </rPr>
          <t>Vanev:</t>
        </r>
        <r>
          <rPr>
            <sz val="8"/>
            <rFont val="Tahoma"/>
            <family val="0"/>
          </rPr>
          <t xml:space="preserve">
Последнa промяна - в сила от 27.12.2008г.</t>
        </r>
      </text>
    </comment>
  </commentList>
</comments>
</file>

<file path=xl/sharedStrings.xml><?xml version="1.0" encoding="utf-8"?>
<sst xmlns="http://schemas.openxmlformats.org/spreadsheetml/2006/main" count="372" uniqueCount="155">
  <si>
    <t>Обикновена (мека) пшеница</t>
  </si>
  <si>
    <t>Твърда пшеница</t>
  </si>
  <si>
    <t>Ечемик</t>
  </si>
  <si>
    <t>Ръж</t>
  </si>
  <si>
    <t>Тритикале</t>
  </si>
  <si>
    <t>Овес</t>
  </si>
  <si>
    <t>Царевица за зърно</t>
  </si>
  <si>
    <t>Сорго</t>
  </si>
  <si>
    <t>Просо</t>
  </si>
  <si>
    <t>Ориз</t>
  </si>
  <si>
    <t>Тютюн</t>
  </si>
  <si>
    <t>Хмел</t>
  </si>
  <si>
    <t>Памук</t>
  </si>
  <si>
    <t>Лен</t>
  </si>
  <si>
    <t>Коноп</t>
  </si>
  <si>
    <t>Слънчоглед</t>
  </si>
  <si>
    <t>Рапица</t>
  </si>
  <si>
    <t>Соя</t>
  </si>
  <si>
    <t>Фъстъци</t>
  </si>
  <si>
    <t>Кориандър</t>
  </si>
  <si>
    <t>Анасон</t>
  </si>
  <si>
    <t>Резене</t>
  </si>
  <si>
    <t>Лавандула</t>
  </si>
  <si>
    <t>Салвия</t>
  </si>
  <si>
    <t>Мента</t>
  </si>
  <si>
    <t>Валериана</t>
  </si>
  <si>
    <t>Фасул</t>
  </si>
  <si>
    <t>Грах</t>
  </si>
  <si>
    <t>Леща</t>
  </si>
  <si>
    <t>Нахут</t>
  </si>
  <si>
    <t>Фий</t>
  </si>
  <si>
    <t>Люцерна</t>
  </si>
  <si>
    <t>Картофи</t>
  </si>
  <si>
    <t>Зелен фасул</t>
  </si>
  <si>
    <t>Зелен грах</t>
  </si>
  <si>
    <t>Тикви</t>
  </si>
  <si>
    <t>Дини</t>
  </si>
  <si>
    <t>Пъпеши</t>
  </si>
  <si>
    <t>Ягоди</t>
  </si>
  <si>
    <t>Малини</t>
  </si>
  <si>
    <t>Лозя — десертни</t>
  </si>
  <si>
    <t>Лозя — винени</t>
  </si>
  <si>
    <t>Цветя - саксийни</t>
  </si>
  <si>
    <t>Производство на семена / посадъчен материал</t>
  </si>
  <si>
    <t>Други (угари/други)</t>
  </si>
  <si>
    <t>бр.</t>
  </si>
  <si>
    <t>Овце—общо</t>
  </si>
  <si>
    <t>Кози—общо</t>
  </si>
  <si>
    <t>Свине—общо</t>
  </si>
  <si>
    <t>Птици—общо</t>
  </si>
  <si>
    <t>Зайци—общо</t>
  </si>
  <si>
    <t xml:space="preserve">Пчелни семейства </t>
  </si>
  <si>
    <t>Буби—кутийки бубено семе</t>
  </si>
  <si>
    <t>Други</t>
  </si>
  <si>
    <t>Захарно цвекло</t>
  </si>
  <si>
    <t>Маслодайна роза</t>
  </si>
  <si>
    <t>Цветя –луковични растения</t>
  </si>
  <si>
    <t>Естествени ливади</t>
  </si>
  <si>
    <t>Фуражни зеленчуци</t>
  </si>
  <si>
    <t>Домати - полски</t>
  </si>
  <si>
    <t>Домати - градински</t>
  </si>
  <si>
    <t>Домати - оранжерийни</t>
  </si>
  <si>
    <t>Краставици - полски</t>
  </si>
  <si>
    <t>Краставици - градински</t>
  </si>
  <si>
    <t>Краставици - оранжерийни</t>
  </si>
  <si>
    <t>Пипер - полски</t>
  </si>
  <si>
    <t>Пипер - градински</t>
  </si>
  <si>
    <t>Пипер - оранжерийни</t>
  </si>
  <si>
    <t>Цветя - оранжерийни</t>
  </si>
  <si>
    <t xml:space="preserve">Цветя-за рязан цвят </t>
  </si>
  <si>
    <t>м.ед.</t>
  </si>
  <si>
    <t>Код по наредба №3</t>
  </si>
  <si>
    <t>Видове култури и категории животни</t>
  </si>
  <si>
    <t>ОБЩА СТАНДАРТНА РАЗЛИКА НА СТОПАНСТВОТО</t>
  </si>
  <si>
    <t>6 = (4*5)</t>
  </si>
  <si>
    <t xml:space="preserve">ИКОНОМИЧЕСКИ РАЗМЕР НА СТОПАНСТВОТО </t>
  </si>
  <si>
    <t>Данни за стопанството</t>
  </si>
  <si>
    <t>Данните на стопанството (кол.4) се вземат от анкетната карта, попълнена при последната регистрация или пререгистрация на стопанството по наредба № 3 от 29.01.1999 г. като сума от засетите и намеренията засети площи с основни култури.</t>
  </si>
  <si>
    <t>Данни на стопанството (основни култури)</t>
  </si>
  <si>
    <t>Данните за втори и междинни култури се пренебрегват.</t>
  </si>
  <si>
    <t>Разсадници за трайни насаждения</t>
  </si>
  <si>
    <t>дка</t>
  </si>
  <si>
    <t>Индивидуални СР (лв.)</t>
  </si>
  <si>
    <t>Телета и малачета до 1 г.</t>
  </si>
  <si>
    <t>Крави от месодайни породи</t>
  </si>
  <si>
    <t>Кози—майки</t>
  </si>
  <si>
    <t>Други кози</t>
  </si>
  <si>
    <t>Други свине</t>
  </si>
  <si>
    <t>Бройлери</t>
  </si>
  <si>
    <t>Свине—майки</t>
  </si>
  <si>
    <t>Кокошки—носачки</t>
  </si>
  <si>
    <t>Пуйки</t>
  </si>
  <si>
    <t>Гъски</t>
  </si>
  <si>
    <t>Патици</t>
  </si>
  <si>
    <t>///</t>
  </si>
  <si>
    <t>Говеда и биволи - общо</t>
  </si>
  <si>
    <t>Зайкини—майки</t>
  </si>
  <si>
    <t>Царевица за силаж</t>
  </si>
  <si>
    <t>Фуражен излишък</t>
  </si>
  <si>
    <t>ПРОВЕРКА НА ФУРАЖНИЯ БАЛАНС</t>
  </si>
  <si>
    <t>При изчисляването на общата стандартна разлика на стопанството се взема предвид фуражния баланс или излишък (вж. поясненията под таблицта за определяне на икономическия размер на стопанството).</t>
  </si>
  <si>
    <r>
      <t>м</t>
    </r>
    <r>
      <rPr>
        <sz val="10"/>
        <rFont val="Arial"/>
        <family val="2"/>
      </rPr>
      <t>²</t>
    </r>
  </si>
  <si>
    <t>Говеда и биволи над 1 г. за угояване</t>
  </si>
  <si>
    <t>Млечни крави и биволици</t>
  </si>
  <si>
    <t>Коне и други еднокопитни</t>
  </si>
  <si>
    <t>(1)</t>
  </si>
  <si>
    <t>(2)</t>
  </si>
  <si>
    <t>СР-фуражни култури</t>
  </si>
  <si>
    <r>
      <t>Допълнителна информация:</t>
    </r>
    <r>
      <rPr>
        <sz val="14"/>
        <rFont val="Times New Roman"/>
        <family val="1"/>
      </rPr>
      <t xml:space="preserve"> </t>
    </r>
  </si>
  <si>
    <r>
      <t xml:space="preserve">Когато стопанството отглежда </t>
    </r>
    <r>
      <rPr>
        <b/>
        <sz val="12"/>
        <rFont val="Times New Roman"/>
        <family val="1"/>
      </rPr>
      <t>животни</t>
    </r>
    <r>
      <rPr>
        <sz val="12"/>
        <rFont val="Times New Roman"/>
        <family val="1"/>
      </rPr>
      <t>, трябва да посочи броя на животните в съответните категории съгласно допълнителен опис, заверен от официален ветеринарен лекар най-много до 4 месеца преди кандидатстване</t>
    </r>
  </si>
  <si>
    <t>(3)=(1)-(2)</t>
  </si>
  <si>
    <t>Други етерично-маслени и лекарствени култури - ………………………………………..</t>
  </si>
  <si>
    <t>Други зърнени култури - ………………………..</t>
  </si>
  <si>
    <t>Други технически култури - ………………..</t>
  </si>
  <si>
    <t>Други протеинодайни култури - ……………….</t>
  </si>
  <si>
    <t>Други зеленчуци - …………………………………</t>
  </si>
  <si>
    <t>Вишни</t>
  </si>
  <si>
    <t>Кайсии, зарзали</t>
  </si>
  <si>
    <t>Праскови</t>
  </si>
  <si>
    <t>Сливи</t>
  </si>
  <si>
    <t>Ябълки</t>
  </si>
  <si>
    <t>Круши</t>
  </si>
  <si>
    <t>Арония</t>
  </si>
  <si>
    <t>Други овощни видове - …………………………..</t>
  </si>
  <si>
    <t>Други ягодоплодни - ……………………………..</t>
  </si>
  <si>
    <t>Орехи</t>
  </si>
  <si>
    <t>Бадеми</t>
  </si>
  <si>
    <t>Лешници</t>
  </si>
  <si>
    <t>Кестени</t>
  </si>
  <si>
    <t>СР-преживни животни, коне и други еднокопитни животни</t>
  </si>
  <si>
    <r>
      <t xml:space="preserve">Показател за СР </t>
    </r>
    <r>
      <rPr>
        <b/>
        <sz val="8"/>
        <rFont val="Times New Roman"/>
        <family val="1"/>
      </rPr>
      <t>(лв./дка; лв./глава)</t>
    </r>
  </si>
  <si>
    <t>Други фуражни култури - ………………………</t>
  </si>
  <si>
    <t>Говеда и биволи над 1 г. за разплод и бременни юници</t>
  </si>
  <si>
    <t>Прасенца под 45 дни</t>
  </si>
  <si>
    <t>м²</t>
  </si>
  <si>
    <t>От които: Калифорнийски червеи</t>
  </si>
  <si>
    <t>Череши</t>
  </si>
  <si>
    <t>Гъби</t>
  </si>
  <si>
    <t>4008 и 4106</t>
  </si>
  <si>
    <t>Овце—млечни и Овце-месодайни</t>
  </si>
  <si>
    <t>.....</t>
  </si>
  <si>
    <t>Други овце (Разликата между общия брой на овцете по код 4007 и броя на месодайните и млечните овце по кодове 4008 и 4106)</t>
  </si>
  <si>
    <r>
      <t>Фуражни кутури</t>
    </r>
    <r>
      <rPr>
        <sz val="10"/>
        <rFont val="Times New Roman"/>
        <family val="1"/>
      </rPr>
      <t xml:space="preserve"> - царевица за силаж, фий, фуражни зеленчуци, люцерна, естествени ливади, други фуражни култури</t>
    </r>
  </si>
  <si>
    <r>
      <t xml:space="preserve">Преживни животни </t>
    </r>
    <r>
      <rPr>
        <sz val="10"/>
        <rFont val="Times New Roman"/>
        <family val="1"/>
      </rPr>
      <t>- Телета и малачета до 1г.; Говеда и биволи над 1 г. за угояване; Говеда и биволи над 1 г. за разплод и бременни юници; Млечни крави и биволици; Крави от месодайни породи; Овце—млечни и овце-месодайни; Други овце; Кози—майки; други кози;</t>
    </r>
  </si>
  <si>
    <r>
      <t xml:space="preserve">В повечето случаи, стопанствата са във </t>
    </r>
    <r>
      <rPr>
        <b/>
        <sz val="10"/>
        <rFont val="Times New Roman"/>
        <family val="1"/>
      </rPr>
      <t>фуражен баланс</t>
    </r>
    <r>
      <rPr>
        <sz val="10"/>
        <rFont val="Times New Roman"/>
        <family val="1"/>
      </rPr>
      <t>, т.е. има съответствие между отглежданите от тях преживни животни, коне и други еднокопитни животни (</t>
    </r>
    <r>
      <rPr>
        <b/>
        <sz val="10"/>
        <rFont val="Times New Roman"/>
        <family val="1"/>
      </rPr>
      <t>4025</t>
    </r>
    <r>
      <rPr>
        <sz val="10"/>
        <rFont val="Times New Roman"/>
        <family val="1"/>
      </rPr>
      <t xml:space="preserve">) и фуражни култури и стандартната разлика на фуражните култури не надвишава тази на тези животни. В този случай </t>
    </r>
    <r>
      <rPr>
        <b/>
        <sz val="10"/>
        <rFont val="Times New Roman"/>
        <family val="1"/>
      </rPr>
      <t>стандартната разлика на фуражите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не се включва в общата стандартна разлика на стопанството</t>
    </r>
    <r>
      <rPr>
        <sz val="10"/>
        <rFont val="Times New Roman"/>
        <family val="1"/>
      </rPr>
      <t>.</t>
    </r>
  </si>
  <si>
    <r>
      <t>Фуражен излишък</t>
    </r>
    <r>
      <rPr>
        <sz val="10"/>
        <rFont val="Times New Roman"/>
        <family val="1"/>
      </rPr>
      <t xml:space="preserve"> има тогава, когато стандартната разлика на фуражните култури надвишава тази на преживните животни, конете и другите еднокопитни животни. В този случай </t>
    </r>
    <r>
      <rPr>
        <b/>
        <sz val="10"/>
        <rFont val="Times New Roman"/>
        <family val="1"/>
      </rPr>
      <t>разликата между сумата от стандартните разлики на фуражните култури и на преживните животни, конете и другите еднокопитни животни се включва в общата стандартна разлика на стопанството, а не цялата сума от стандартните разлики на фуражните култури</t>
    </r>
    <r>
      <rPr>
        <sz val="10"/>
        <rFont val="Times New Roman"/>
        <family val="1"/>
      </rPr>
      <t>.</t>
    </r>
  </si>
  <si>
    <t>При изчисляването на общата стандартна разлика на стопанството стойността на прасенцата до 45 дни не се взема предвид, в случай че в стопанството се отглеждат и свине майки.</t>
  </si>
  <si>
    <r>
      <t xml:space="preserve">Когато стопанството отглежда </t>
    </r>
    <r>
      <rPr>
        <b/>
        <sz val="12"/>
        <rFont val="Times New Roman"/>
        <family val="1"/>
      </rPr>
      <t>домати, краставици или пипер</t>
    </r>
    <r>
      <rPr>
        <sz val="12"/>
        <rFont val="Times New Roman"/>
        <family val="1"/>
      </rPr>
      <t xml:space="preserve">, трябва да посочи дали те са отглеждани при полски, градински или оранжерийни условия:
</t>
    </r>
    <r>
      <rPr>
        <b/>
        <i/>
        <sz val="12"/>
        <rFont val="Times New Roman"/>
        <family val="1"/>
      </rPr>
      <t>полски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sz val="12"/>
        <rFont val="Times New Roman"/>
        <family val="1"/>
      </rPr>
      <t>влизат в сеитбооборот с</t>
    </r>
    <r>
      <rPr>
        <b/>
        <i/>
        <u val="single"/>
        <sz val="12"/>
        <rFont val="Times New Roman"/>
        <family val="1"/>
      </rPr>
      <t xml:space="preserve"> други земеделски култури</t>
    </r>
    <r>
      <rPr>
        <i/>
        <sz val="12"/>
        <rFont val="Times New Roman"/>
        <family val="1"/>
      </rPr>
      <t xml:space="preserve">, различни от зеленчуци;
</t>
    </r>
    <r>
      <rPr>
        <b/>
        <i/>
        <sz val="12"/>
        <rFont val="Times New Roman"/>
        <family val="1"/>
      </rPr>
      <t>градински условия</t>
    </r>
    <r>
      <rPr>
        <i/>
        <sz val="12"/>
        <rFont val="Times New Roman"/>
        <family val="1"/>
      </rPr>
      <t xml:space="preserve"> – включват се домати/краставици/пипер, които </t>
    </r>
    <r>
      <rPr>
        <b/>
        <i/>
        <u val="single"/>
        <sz val="12"/>
        <rFont val="Times New Roman"/>
        <family val="1"/>
      </rPr>
      <t>влизат в сеитбооборот само с други зеленчуци.</t>
    </r>
    <r>
      <rPr>
        <i/>
        <sz val="12"/>
        <rFont val="Times New Roman"/>
        <family val="1"/>
      </rPr>
      <t xml:space="preserve"> Включват се и площите, които се отглеждат под ниски стъклени или полиетиленови покрития;
</t>
    </r>
    <r>
      <rPr>
        <b/>
        <i/>
        <u val="single"/>
        <sz val="12"/>
        <rFont val="Times New Roman"/>
        <family val="1"/>
      </rPr>
      <t>оранжерийни условия</t>
    </r>
    <r>
      <rPr>
        <i/>
        <sz val="12"/>
        <rFont val="Times New Roman"/>
        <family val="1"/>
      </rPr>
      <t xml:space="preserve"> – включват се домати/краставици/пипер, които се отглеждат в стъклени и полиетиленови оранжерии, в които човек може да работи изправен</t>
    </r>
  </si>
  <si>
    <t>От които: Охлюви</t>
  </si>
  <si>
    <t>Щрауси - общо</t>
  </si>
  <si>
    <t xml:space="preserve">Щрауси отглеждани за яйца                                          </t>
  </si>
  <si>
    <t xml:space="preserve">Щрауси отглеждани за месо                                          </t>
  </si>
  <si>
    <t>4022+4111</t>
  </si>
  <si>
    <t>Пъдпъдъци и други птици</t>
  </si>
  <si>
    <t xml:space="preserve">Таблица за изчисляване на икономическия размер на  земеделско стопанство по мерки 121 „Модернизиране на земеделските стопанства”  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</si>
</sst>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2]dd\ mmmm\ yyyy\ &quot;г.&quot;"/>
    <numFmt numFmtId="178" formatCode="#,##0.0"/>
  </numFmts>
  <fonts count="5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 indent="1"/>
    </xf>
    <xf numFmtId="0" fontId="1" fillId="0" borderId="0" xfId="0" applyFont="1" applyBorder="1" applyAlignment="1">
      <alignment horizontal="left" vertical="top" wrapText="1" inden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 indent="1"/>
    </xf>
    <xf numFmtId="3" fontId="1" fillId="33" borderId="13" xfId="0" applyNumberFormat="1" applyFont="1" applyFill="1" applyBorder="1" applyAlignment="1">
      <alignment horizontal="right" indent="1"/>
    </xf>
    <xf numFmtId="3" fontId="1" fillId="0" borderId="13" xfId="0" applyNumberFormat="1" applyFont="1" applyFill="1" applyBorder="1" applyAlignment="1">
      <alignment horizontal="right" indent="1"/>
    </xf>
    <xf numFmtId="2" fontId="11" fillId="34" borderId="13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9" fontId="1" fillId="0" borderId="0" xfId="59" applyFont="1" applyAlignment="1">
      <alignment/>
    </xf>
    <xf numFmtId="3" fontId="3" fillId="33" borderId="14" xfId="0" applyNumberFormat="1" applyFont="1" applyFill="1" applyBorder="1" applyAlignment="1">
      <alignment horizontal="center" wrapText="1"/>
    </xf>
    <xf numFmtId="4" fontId="11" fillId="34" borderId="13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right" indent="1"/>
    </xf>
    <xf numFmtId="3" fontId="1" fillId="34" borderId="16" xfId="0" applyNumberFormat="1" applyFont="1" applyFill="1" applyBorder="1" applyAlignment="1">
      <alignment horizontal="right" indent="1"/>
    </xf>
    <xf numFmtId="3" fontId="1" fillId="0" borderId="13" xfId="0" applyNumberFormat="1" applyFont="1" applyBorder="1" applyAlignment="1">
      <alignment horizontal="right" vertical="center" wrapText="1" indent="1"/>
    </xf>
    <xf numFmtId="3" fontId="1" fillId="33" borderId="13" xfId="0" applyNumberFormat="1" applyFont="1" applyFill="1" applyBorder="1" applyAlignment="1">
      <alignment horizontal="right" vertical="center" wrapText="1" indent="1"/>
    </xf>
    <xf numFmtId="3" fontId="1" fillId="34" borderId="13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justify" vertical="center" wrapText="1"/>
    </xf>
    <xf numFmtId="3" fontId="3" fillId="33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4" fontId="7" fillId="0" borderId="13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right" indent="1"/>
    </xf>
    <xf numFmtId="0" fontId="1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3" fontId="1" fillId="33" borderId="20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35" borderId="1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center" wrapText="1"/>
    </xf>
    <xf numFmtId="0" fontId="1" fillId="34" borderId="16" xfId="0" applyFont="1" applyFill="1" applyBorder="1" applyAlignment="1">
      <alignment horizontal="center" vertical="top" wrapText="1"/>
    </xf>
    <xf numFmtId="0" fontId="1" fillId="34" borderId="16" xfId="0" applyFont="1" applyFill="1" applyBorder="1" applyAlignment="1">
      <alignment horizontal="left" vertical="top" wrapText="1"/>
    </xf>
    <xf numFmtId="3" fontId="1" fillId="34" borderId="16" xfId="0" applyNumberFormat="1" applyFont="1" applyFill="1" applyBorder="1" applyAlignment="1">
      <alignment horizontal="right" vertical="center" wrapText="1"/>
    </xf>
    <xf numFmtId="4" fontId="1" fillId="34" borderId="16" xfId="0" applyNumberFormat="1" applyFont="1" applyFill="1" applyBorder="1" applyAlignment="1">
      <alignment horizontal="right" indent="1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1" fillId="0" borderId="21" xfId="0" applyFont="1" applyBorder="1" applyAlignment="1">
      <alignment horizontal="right" vertical="top" wrapText="1"/>
    </xf>
    <xf numFmtId="0" fontId="11" fillId="0" borderId="22" xfId="0" applyFont="1" applyBorder="1" applyAlignment="1">
      <alignment horizontal="right" vertical="top" wrapText="1"/>
    </xf>
    <xf numFmtId="0" fontId="11" fillId="0" borderId="23" xfId="0" applyFont="1" applyBorder="1" applyAlignment="1">
      <alignment horizontal="right" vertical="top" wrapText="1"/>
    </xf>
    <xf numFmtId="0" fontId="1" fillId="33" borderId="18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3" fontId="3" fillId="33" borderId="17" xfId="0" applyNumberFormat="1" applyFont="1" applyFill="1" applyBorder="1" applyAlignment="1">
      <alignment horizontal="center"/>
    </xf>
    <xf numFmtId="3" fontId="16" fillId="34" borderId="21" xfId="0" applyNumberFormat="1" applyFont="1" applyFill="1" applyBorder="1" applyAlignment="1">
      <alignment horizontal="center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1" name="AutoShape 28"/>
        <xdr:cNvSpPr>
          <a:spLocks/>
        </xdr:cNvSpPr>
      </xdr:nvSpPr>
      <xdr:spPr>
        <a:xfrm>
          <a:off x="7886700" y="2105025"/>
          <a:ext cx="619125" cy="0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14.140625" style="9" customWidth="1"/>
    <col min="2" max="2" width="44.7109375" style="7" customWidth="1"/>
    <col min="3" max="3" width="7.57421875" style="3" customWidth="1"/>
    <col min="4" max="4" width="16.28125" style="9" customWidth="1"/>
    <col min="5" max="5" width="21.7109375" style="3" customWidth="1"/>
    <col min="6" max="6" width="13.8515625" style="3" customWidth="1"/>
    <col min="7" max="16384" width="9.140625" style="3" customWidth="1"/>
  </cols>
  <sheetData>
    <row r="1" spans="1:6" ht="69.75" customHeight="1">
      <c r="A1" s="97" t="s">
        <v>154</v>
      </c>
      <c r="B1" s="97"/>
      <c r="C1" s="97"/>
      <c r="D1" s="97"/>
      <c r="E1" s="97"/>
      <c r="F1" s="97"/>
    </row>
    <row r="2" spans="1:6" s="12" customFormat="1" ht="15.75">
      <c r="A2" s="11"/>
      <c r="B2" s="11"/>
      <c r="C2" s="11"/>
      <c r="D2" s="11"/>
      <c r="E2" s="11"/>
      <c r="F2" s="11"/>
    </row>
    <row r="3" spans="1:6" s="12" customFormat="1" ht="20.25">
      <c r="A3" s="99" t="s">
        <v>76</v>
      </c>
      <c r="B3" s="99"/>
      <c r="C3" s="99"/>
      <c r="D3" s="99"/>
      <c r="E3" s="99"/>
      <c r="F3" s="99"/>
    </row>
    <row r="4" spans="1:6" s="12" customFormat="1" ht="15.75">
      <c r="A4" s="11"/>
      <c r="B4" s="11"/>
      <c r="C4" s="11"/>
      <c r="D4" s="11"/>
      <c r="E4" s="11"/>
      <c r="F4" s="11"/>
    </row>
    <row r="5" spans="1:6" ht="20.25" customHeight="1">
      <c r="A5" s="78" t="s">
        <v>73</v>
      </c>
      <c r="B5" s="79"/>
      <c r="C5" s="79"/>
      <c r="D5" s="79"/>
      <c r="E5" s="80"/>
      <c r="F5" s="30">
        <f>IF(F181&gt;0,SUM(F17:F177)+F181,SUM(F17:F177))</f>
        <v>0</v>
      </c>
    </row>
    <row r="6" spans="1:6" ht="24" customHeight="1">
      <c r="A6" s="78" t="s">
        <v>75</v>
      </c>
      <c r="B6" s="79"/>
      <c r="C6" s="79"/>
      <c r="D6" s="79"/>
      <c r="E6" s="80"/>
      <c r="F6" s="26">
        <f>F5/1.95583/1200</f>
        <v>0</v>
      </c>
    </row>
    <row r="7" spans="1:6" ht="35.25" customHeight="1">
      <c r="A7" s="84" t="s">
        <v>108</v>
      </c>
      <c r="B7" s="84"/>
      <c r="C7" s="84"/>
      <c r="D7" s="84"/>
      <c r="E7" s="84"/>
      <c r="F7" s="84"/>
    </row>
    <row r="8" spans="1:6" ht="49.5" customHeight="1">
      <c r="A8" s="83" t="s">
        <v>77</v>
      </c>
      <c r="B8" s="83"/>
      <c r="C8" s="83"/>
      <c r="D8" s="83"/>
      <c r="E8" s="83"/>
      <c r="F8" s="83"/>
    </row>
    <row r="9" spans="1:6" ht="23.25" customHeight="1">
      <c r="A9" s="83" t="s">
        <v>79</v>
      </c>
      <c r="B9" s="83"/>
      <c r="C9" s="83"/>
      <c r="D9" s="83"/>
      <c r="E9" s="83"/>
      <c r="F9" s="83"/>
    </row>
    <row r="10" spans="1:7" ht="143.25" customHeight="1">
      <c r="A10" s="103" t="s">
        <v>147</v>
      </c>
      <c r="B10" s="103"/>
      <c r="C10" s="103"/>
      <c r="D10" s="103"/>
      <c r="E10" s="103"/>
      <c r="F10" s="103"/>
      <c r="G10" s="67"/>
    </row>
    <row r="11" spans="1:6" ht="48.75" customHeight="1">
      <c r="A11" s="85" t="s">
        <v>109</v>
      </c>
      <c r="B11" s="85"/>
      <c r="C11" s="85"/>
      <c r="D11" s="85"/>
      <c r="E11" s="85"/>
      <c r="F11" s="85"/>
    </row>
    <row r="12" spans="1:6" ht="32.25" customHeight="1">
      <c r="A12" s="85" t="s">
        <v>100</v>
      </c>
      <c r="B12" s="85"/>
      <c r="C12" s="85"/>
      <c r="D12" s="85"/>
      <c r="E12" s="85"/>
      <c r="F12" s="85"/>
    </row>
    <row r="13" spans="1:6" ht="39.75" customHeight="1">
      <c r="A13" s="85" t="s">
        <v>146</v>
      </c>
      <c r="B13" s="85"/>
      <c r="C13" s="85"/>
      <c r="D13" s="85"/>
      <c r="E13" s="85"/>
      <c r="F13" s="85"/>
    </row>
    <row r="14" spans="1:6" ht="22.5" customHeight="1">
      <c r="A14" s="10"/>
      <c r="B14" s="10"/>
      <c r="C14" s="10"/>
      <c r="D14" s="13"/>
      <c r="E14" s="10"/>
      <c r="F14" s="10"/>
    </row>
    <row r="15" spans="1:6" ht="42" customHeight="1">
      <c r="A15" s="19" t="s">
        <v>71</v>
      </c>
      <c r="B15" s="19" t="s">
        <v>72</v>
      </c>
      <c r="C15" s="19" t="s">
        <v>70</v>
      </c>
      <c r="D15" s="19" t="s">
        <v>78</v>
      </c>
      <c r="E15" s="19" t="s">
        <v>130</v>
      </c>
      <c r="F15" s="19" t="s">
        <v>82</v>
      </c>
    </row>
    <row r="16" spans="1:6" ht="10.5" customHeight="1">
      <c r="A16" s="20">
        <v>1</v>
      </c>
      <c r="B16" s="20">
        <v>2</v>
      </c>
      <c r="C16" s="20">
        <v>3</v>
      </c>
      <c r="D16" s="20">
        <v>4</v>
      </c>
      <c r="E16" s="21">
        <v>5</v>
      </c>
      <c r="F16" s="22" t="s">
        <v>74</v>
      </c>
    </row>
    <row r="17" spans="1:6" ht="13.5" customHeight="1">
      <c r="A17" s="39">
        <v>3001</v>
      </c>
      <c r="B17" s="41" t="s">
        <v>0</v>
      </c>
      <c r="C17" s="39" t="s">
        <v>81</v>
      </c>
      <c r="D17" s="40"/>
      <c r="E17" s="25">
        <v>33</v>
      </c>
      <c r="F17" s="24">
        <f>D17*E17</f>
        <v>0</v>
      </c>
    </row>
    <row r="18" spans="1:6" ht="13.5" customHeight="1">
      <c r="A18" s="39">
        <v>3002</v>
      </c>
      <c r="B18" s="41" t="s">
        <v>1</v>
      </c>
      <c r="C18" s="39" t="s">
        <v>81</v>
      </c>
      <c r="D18" s="40"/>
      <c r="E18" s="25">
        <v>29</v>
      </c>
      <c r="F18" s="24">
        <f aca="true" t="shared" si="0" ref="F18:F104">D18*E18</f>
        <v>0</v>
      </c>
    </row>
    <row r="19" spans="1:6" ht="13.5" customHeight="1">
      <c r="A19" s="39">
        <v>3003</v>
      </c>
      <c r="B19" s="41" t="s">
        <v>2</v>
      </c>
      <c r="C19" s="39" t="s">
        <v>81</v>
      </c>
      <c r="D19" s="40"/>
      <c r="E19" s="25">
        <v>30</v>
      </c>
      <c r="F19" s="24">
        <f t="shared" si="0"/>
        <v>0</v>
      </c>
    </row>
    <row r="20" spans="1:6" ht="13.5" customHeight="1">
      <c r="A20" s="39">
        <v>3004</v>
      </c>
      <c r="B20" s="41" t="s">
        <v>3</v>
      </c>
      <c r="C20" s="39" t="s">
        <v>81</v>
      </c>
      <c r="D20" s="40"/>
      <c r="E20" s="25">
        <v>17</v>
      </c>
      <c r="F20" s="24">
        <f t="shared" si="0"/>
        <v>0</v>
      </c>
    </row>
    <row r="21" spans="1:6" ht="13.5" customHeight="1">
      <c r="A21" s="39">
        <v>3005</v>
      </c>
      <c r="B21" s="41" t="s">
        <v>4</v>
      </c>
      <c r="C21" s="39" t="s">
        <v>81</v>
      </c>
      <c r="D21" s="40"/>
      <c r="E21" s="25">
        <v>17</v>
      </c>
      <c r="F21" s="24">
        <f t="shared" si="0"/>
        <v>0</v>
      </c>
    </row>
    <row r="22" spans="1:6" ht="13.5" customHeight="1">
      <c r="A22" s="39">
        <v>3006</v>
      </c>
      <c r="B22" s="41" t="s">
        <v>5</v>
      </c>
      <c r="C22" s="39" t="s">
        <v>81</v>
      </c>
      <c r="D22" s="40"/>
      <c r="E22" s="25">
        <v>18</v>
      </c>
      <c r="F22" s="24">
        <f t="shared" si="0"/>
        <v>0</v>
      </c>
    </row>
    <row r="23" spans="1:6" ht="13.5" customHeight="1">
      <c r="A23" s="39">
        <v>3007</v>
      </c>
      <c r="B23" s="41" t="s">
        <v>6</v>
      </c>
      <c r="C23" s="39" t="s">
        <v>81</v>
      </c>
      <c r="D23" s="40"/>
      <c r="E23" s="25">
        <v>50</v>
      </c>
      <c r="F23" s="24">
        <f t="shared" si="0"/>
        <v>0</v>
      </c>
    </row>
    <row r="24" spans="1:6" ht="13.5" customHeight="1">
      <c r="A24" s="39">
        <v>3008</v>
      </c>
      <c r="B24" s="41" t="s">
        <v>7</v>
      </c>
      <c r="C24" s="39" t="s">
        <v>81</v>
      </c>
      <c r="D24" s="40"/>
      <c r="E24" s="25">
        <v>29</v>
      </c>
      <c r="F24" s="24">
        <f t="shared" si="0"/>
        <v>0</v>
      </c>
    </row>
    <row r="25" spans="1:6" ht="13.5" customHeight="1">
      <c r="A25" s="39">
        <v>3009</v>
      </c>
      <c r="B25" s="41" t="s">
        <v>8</v>
      </c>
      <c r="C25" s="39" t="s">
        <v>81</v>
      </c>
      <c r="D25" s="40"/>
      <c r="E25" s="25">
        <v>29</v>
      </c>
      <c r="F25" s="24">
        <f t="shared" si="0"/>
        <v>0</v>
      </c>
    </row>
    <row r="26" spans="1:6" ht="13.5" customHeight="1">
      <c r="A26" s="39">
        <v>3010</v>
      </c>
      <c r="B26" s="41" t="s">
        <v>9</v>
      </c>
      <c r="C26" s="39" t="s">
        <v>81</v>
      </c>
      <c r="D26" s="40"/>
      <c r="E26" s="25">
        <v>55</v>
      </c>
      <c r="F26" s="24">
        <f t="shared" si="0"/>
        <v>0</v>
      </c>
    </row>
    <row r="27" spans="1:6" ht="14.25" customHeight="1">
      <c r="A27" s="91">
        <v>3109</v>
      </c>
      <c r="B27" s="41" t="s">
        <v>112</v>
      </c>
      <c r="C27" s="39" t="s">
        <v>81</v>
      </c>
      <c r="D27" s="40"/>
      <c r="E27" s="25">
        <v>29</v>
      </c>
      <c r="F27" s="24">
        <f t="shared" si="0"/>
        <v>0</v>
      </c>
    </row>
    <row r="28" spans="1:6" ht="13.5" customHeight="1">
      <c r="A28" s="92"/>
      <c r="B28" s="41" t="s">
        <v>112</v>
      </c>
      <c r="C28" s="39" t="s">
        <v>81</v>
      </c>
      <c r="D28" s="40"/>
      <c r="E28" s="25">
        <v>29</v>
      </c>
      <c r="F28" s="24">
        <f>D28*E28</f>
        <v>0</v>
      </c>
    </row>
    <row r="29" spans="1:6" ht="13.5" customHeight="1">
      <c r="A29" s="92"/>
      <c r="B29" s="41" t="s">
        <v>112</v>
      </c>
      <c r="C29" s="39" t="s">
        <v>81</v>
      </c>
      <c r="D29" s="40"/>
      <c r="E29" s="25">
        <v>29</v>
      </c>
      <c r="F29" s="24">
        <f>D29*E29</f>
        <v>0</v>
      </c>
    </row>
    <row r="30" spans="1:6" ht="13.5" customHeight="1">
      <c r="A30" s="92"/>
      <c r="B30" s="41" t="s">
        <v>112</v>
      </c>
      <c r="C30" s="39" t="s">
        <v>81</v>
      </c>
      <c r="D30" s="40"/>
      <c r="E30" s="25">
        <v>29</v>
      </c>
      <c r="F30" s="24">
        <f>D30*E30</f>
        <v>0</v>
      </c>
    </row>
    <row r="31" spans="1:6" ht="13.5" customHeight="1">
      <c r="A31" s="93"/>
      <c r="B31" s="41" t="s">
        <v>112</v>
      </c>
      <c r="C31" s="39" t="s">
        <v>81</v>
      </c>
      <c r="D31" s="40"/>
      <c r="E31" s="25">
        <v>29</v>
      </c>
      <c r="F31" s="24">
        <f>D31*E31</f>
        <v>0</v>
      </c>
    </row>
    <row r="32" spans="1:6" ht="13.5" customHeight="1">
      <c r="A32" s="39">
        <v>3011</v>
      </c>
      <c r="B32" s="41" t="s">
        <v>10</v>
      </c>
      <c r="C32" s="39" t="s">
        <v>81</v>
      </c>
      <c r="D32" s="40"/>
      <c r="E32" s="25">
        <v>592</v>
      </c>
      <c r="F32" s="24">
        <f t="shared" si="0"/>
        <v>0</v>
      </c>
    </row>
    <row r="33" spans="1:6" ht="13.5" customHeight="1">
      <c r="A33" s="39">
        <v>3012</v>
      </c>
      <c r="B33" s="41" t="s">
        <v>11</v>
      </c>
      <c r="C33" s="39" t="s">
        <v>81</v>
      </c>
      <c r="D33" s="40"/>
      <c r="E33" s="25">
        <v>389</v>
      </c>
      <c r="F33" s="24">
        <f t="shared" si="0"/>
        <v>0</v>
      </c>
    </row>
    <row r="34" spans="1:6" ht="12.75">
      <c r="A34" s="39">
        <v>3013</v>
      </c>
      <c r="B34" s="41" t="s">
        <v>54</v>
      </c>
      <c r="C34" s="39" t="s">
        <v>81</v>
      </c>
      <c r="D34" s="40"/>
      <c r="E34" s="25">
        <v>68</v>
      </c>
      <c r="F34" s="24">
        <f t="shared" si="0"/>
        <v>0</v>
      </c>
    </row>
    <row r="35" spans="1:6" ht="13.5" customHeight="1">
      <c r="A35" s="39">
        <v>3015</v>
      </c>
      <c r="B35" s="41" t="s">
        <v>12</v>
      </c>
      <c r="C35" s="39" t="s">
        <v>81</v>
      </c>
      <c r="D35" s="40"/>
      <c r="E35" s="25">
        <v>53</v>
      </c>
      <c r="F35" s="24">
        <f t="shared" si="0"/>
        <v>0</v>
      </c>
    </row>
    <row r="36" spans="1:6" ht="13.5" customHeight="1">
      <c r="A36" s="39">
        <v>3016</v>
      </c>
      <c r="B36" s="41" t="s">
        <v>13</v>
      </c>
      <c r="C36" s="39" t="s">
        <v>81</v>
      </c>
      <c r="D36" s="40"/>
      <c r="E36" s="25">
        <v>27</v>
      </c>
      <c r="F36" s="24">
        <f t="shared" si="0"/>
        <v>0</v>
      </c>
    </row>
    <row r="37" spans="1:6" ht="13.5" customHeight="1">
      <c r="A37" s="39">
        <v>3017</v>
      </c>
      <c r="B37" s="41" t="s">
        <v>14</v>
      </c>
      <c r="C37" s="39" t="s">
        <v>81</v>
      </c>
      <c r="D37" s="40"/>
      <c r="E37" s="25">
        <v>27</v>
      </c>
      <c r="F37" s="24">
        <f t="shared" si="0"/>
        <v>0</v>
      </c>
    </row>
    <row r="38" spans="1:6" ht="13.5" customHeight="1">
      <c r="A38" s="39">
        <v>3018</v>
      </c>
      <c r="B38" s="41" t="s">
        <v>15</v>
      </c>
      <c r="C38" s="39" t="s">
        <v>81</v>
      </c>
      <c r="D38" s="40"/>
      <c r="E38" s="25">
        <v>35</v>
      </c>
      <c r="F38" s="24">
        <f t="shared" si="0"/>
        <v>0</v>
      </c>
    </row>
    <row r="39" spans="1:6" ht="13.5" customHeight="1">
      <c r="A39" s="39">
        <v>3019</v>
      </c>
      <c r="B39" s="41" t="s">
        <v>16</v>
      </c>
      <c r="C39" s="39" t="s">
        <v>81</v>
      </c>
      <c r="D39" s="40"/>
      <c r="E39" s="25">
        <v>24</v>
      </c>
      <c r="F39" s="24">
        <f t="shared" si="0"/>
        <v>0</v>
      </c>
    </row>
    <row r="40" spans="1:6" ht="13.5" customHeight="1">
      <c r="A40" s="39">
        <v>3020</v>
      </c>
      <c r="B40" s="41" t="s">
        <v>17</v>
      </c>
      <c r="C40" s="39" t="s">
        <v>81</v>
      </c>
      <c r="D40" s="40"/>
      <c r="E40" s="25">
        <v>31</v>
      </c>
      <c r="F40" s="24">
        <f t="shared" si="0"/>
        <v>0</v>
      </c>
    </row>
    <row r="41" spans="1:6" ht="13.5" customHeight="1">
      <c r="A41" s="39">
        <v>3021</v>
      </c>
      <c r="B41" s="41" t="s">
        <v>18</v>
      </c>
      <c r="C41" s="39" t="s">
        <v>81</v>
      </c>
      <c r="D41" s="40"/>
      <c r="E41" s="25">
        <v>26</v>
      </c>
      <c r="F41" s="24">
        <f t="shared" si="0"/>
        <v>0</v>
      </c>
    </row>
    <row r="42" spans="1:6" ht="15.75" customHeight="1">
      <c r="A42" s="91">
        <v>3119</v>
      </c>
      <c r="B42" s="42" t="s">
        <v>113</v>
      </c>
      <c r="C42" s="39" t="s">
        <v>81</v>
      </c>
      <c r="D42" s="40"/>
      <c r="E42" s="25">
        <v>27</v>
      </c>
      <c r="F42" s="24">
        <f t="shared" si="0"/>
        <v>0</v>
      </c>
    </row>
    <row r="43" spans="1:6" ht="13.5" customHeight="1">
      <c r="A43" s="95"/>
      <c r="B43" s="42" t="s">
        <v>113</v>
      </c>
      <c r="C43" s="39" t="s">
        <v>81</v>
      </c>
      <c r="D43" s="40"/>
      <c r="E43" s="25">
        <v>27</v>
      </c>
      <c r="F43" s="24">
        <f>D43*E43</f>
        <v>0</v>
      </c>
    </row>
    <row r="44" spans="1:6" ht="13.5" customHeight="1">
      <c r="A44" s="95"/>
      <c r="B44" s="42" t="s">
        <v>113</v>
      </c>
      <c r="C44" s="39" t="s">
        <v>81</v>
      </c>
      <c r="D44" s="40"/>
      <c r="E44" s="25">
        <v>27</v>
      </c>
      <c r="F44" s="24">
        <f>D44*E44</f>
        <v>0</v>
      </c>
    </row>
    <row r="45" spans="1:6" ht="13.5" customHeight="1">
      <c r="A45" s="95"/>
      <c r="B45" s="42" t="s">
        <v>113</v>
      </c>
      <c r="C45" s="39" t="s">
        <v>81</v>
      </c>
      <c r="D45" s="40"/>
      <c r="E45" s="25">
        <v>27</v>
      </c>
      <c r="F45" s="24">
        <f>D45*E45</f>
        <v>0</v>
      </c>
    </row>
    <row r="46" spans="1:6" ht="13.5" customHeight="1">
      <c r="A46" s="95"/>
      <c r="B46" s="42" t="s">
        <v>113</v>
      </c>
      <c r="C46" s="39" t="s">
        <v>81</v>
      </c>
      <c r="D46" s="40"/>
      <c r="E46" s="25">
        <v>27</v>
      </c>
      <c r="F46" s="24">
        <f>D46*E46</f>
        <v>0</v>
      </c>
    </row>
    <row r="47" spans="1:6" ht="13.5" customHeight="1">
      <c r="A47" s="96"/>
      <c r="B47" s="42" t="s">
        <v>113</v>
      </c>
      <c r="C47" s="39" t="s">
        <v>81</v>
      </c>
      <c r="D47" s="40"/>
      <c r="E47" s="25">
        <v>27</v>
      </c>
      <c r="F47" s="24">
        <f>D47*E47</f>
        <v>0</v>
      </c>
    </row>
    <row r="48" spans="1:6" ht="12.75">
      <c r="A48" s="39">
        <v>3023</v>
      </c>
      <c r="B48" s="41" t="s">
        <v>55</v>
      </c>
      <c r="C48" s="39" t="s">
        <v>81</v>
      </c>
      <c r="D48" s="40"/>
      <c r="E48" s="25">
        <v>183</v>
      </c>
      <c r="F48" s="24">
        <f t="shared" si="0"/>
        <v>0</v>
      </c>
    </row>
    <row r="49" spans="1:6" ht="13.5" customHeight="1">
      <c r="A49" s="39">
        <v>3024</v>
      </c>
      <c r="B49" s="41" t="s">
        <v>19</v>
      </c>
      <c r="C49" s="39" t="s">
        <v>81</v>
      </c>
      <c r="D49" s="40"/>
      <c r="E49" s="25">
        <v>35</v>
      </c>
      <c r="F49" s="24">
        <f t="shared" si="0"/>
        <v>0</v>
      </c>
    </row>
    <row r="50" spans="1:6" ht="13.5" customHeight="1">
      <c r="A50" s="39">
        <v>3025</v>
      </c>
      <c r="B50" s="41" t="s">
        <v>20</v>
      </c>
      <c r="C50" s="39" t="s">
        <v>81</v>
      </c>
      <c r="D50" s="40"/>
      <c r="E50" s="25">
        <v>35</v>
      </c>
      <c r="F50" s="24">
        <f t="shared" si="0"/>
        <v>0</v>
      </c>
    </row>
    <row r="51" spans="1:6" ht="13.5" customHeight="1">
      <c r="A51" s="39">
        <v>3026</v>
      </c>
      <c r="B51" s="41" t="s">
        <v>21</v>
      </c>
      <c r="C51" s="39" t="s">
        <v>81</v>
      </c>
      <c r="D51" s="40"/>
      <c r="E51" s="25">
        <v>35</v>
      </c>
      <c r="F51" s="24">
        <f t="shared" si="0"/>
        <v>0</v>
      </c>
    </row>
    <row r="52" spans="1:6" ht="13.5" customHeight="1">
      <c r="A52" s="39">
        <v>3027</v>
      </c>
      <c r="B52" s="41" t="s">
        <v>22</v>
      </c>
      <c r="C52" s="39" t="s">
        <v>81</v>
      </c>
      <c r="D52" s="40"/>
      <c r="E52" s="25">
        <v>183</v>
      </c>
      <c r="F52" s="24">
        <f t="shared" si="0"/>
        <v>0</v>
      </c>
    </row>
    <row r="53" spans="1:6" ht="13.5" customHeight="1">
      <c r="A53" s="39">
        <v>3028</v>
      </c>
      <c r="B53" s="41" t="s">
        <v>23</v>
      </c>
      <c r="C53" s="39" t="s">
        <v>81</v>
      </c>
      <c r="D53" s="40"/>
      <c r="E53" s="25">
        <v>35</v>
      </c>
      <c r="F53" s="24">
        <f t="shared" si="0"/>
        <v>0</v>
      </c>
    </row>
    <row r="54" spans="1:6" ht="13.5" customHeight="1">
      <c r="A54" s="39">
        <v>3029</v>
      </c>
      <c r="B54" s="41" t="s">
        <v>24</v>
      </c>
      <c r="C54" s="39" t="s">
        <v>81</v>
      </c>
      <c r="D54" s="40"/>
      <c r="E54" s="25">
        <v>35</v>
      </c>
      <c r="F54" s="24">
        <f t="shared" si="0"/>
        <v>0</v>
      </c>
    </row>
    <row r="55" spans="1:6" ht="13.5" customHeight="1">
      <c r="A55" s="39">
        <v>3030</v>
      </c>
      <c r="B55" s="41" t="s">
        <v>25</v>
      </c>
      <c r="C55" s="39" t="s">
        <v>81</v>
      </c>
      <c r="D55" s="40"/>
      <c r="E55" s="25">
        <v>35</v>
      </c>
      <c r="F55" s="24">
        <f t="shared" si="0"/>
        <v>0</v>
      </c>
    </row>
    <row r="56" spans="1:6" ht="29.25" customHeight="1">
      <c r="A56" s="91">
        <v>3129</v>
      </c>
      <c r="B56" s="41" t="s">
        <v>111</v>
      </c>
      <c r="C56" s="39" t="s">
        <v>81</v>
      </c>
      <c r="D56" s="40"/>
      <c r="E56" s="25">
        <v>35</v>
      </c>
      <c r="F56" s="24">
        <f t="shared" si="0"/>
        <v>0</v>
      </c>
    </row>
    <row r="57" spans="1:6" ht="27.75" customHeight="1">
      <c r="A57" s="92"/>
      <c r="B57" s="41" t="s">
        <v>111</v>
      </c>
      <c r="C57" s="39" t="s">
        <v>81</v>
      </c>
      <c r="D57" s="40"/>
      <c r="E57" s="25">
        <v>35</v>
      </c>
      <c r="F57" s="24">
        <f>D57*E57</f>
        <v>0</v>
      </c>
    </row>
    <row r="58" spans="1:6" ht="27.75" customHeight="1">
      <c r="A58" s="92"/>
      <c r="B58" s="41" t="s">
        <v>111</v>
      </c>
      <c r="C58" s="39" t="s">
        <v>81</v>
      </c>
      <c r="D58" s="40"/>
      <c r="E58" s="25">
        <v>35</v>
      </c>
      <c r="F58" s="24">
        <f>D58*E58</f>
        <v>0</v>
      </c>
    </row>
    <row r="59" spans="1:6" ht="28.5" customHeight="1">
      <c r="A59" s="92"/>
      <c r="B59" s="41" t="s">
        <v>111</v>
      </c>
      <c r="C59" s="39" t="s">
        <v>81</v>
      </c>
      <c r="D59" s="40"/>
      <c r="E59" s="25">
        <v>35</v>
      </c>
      <c r="F59" s="24">
        <f>D59*E59</f>
        <v>0</v>
      </c>
    </row>
    <row r="60" spans="1:6" ht="27" customHeight="1">
      <c r="A60" s="93"/>
      <c r="B60" s="41" t="s">
        <v>111</v>
      </c>
      <c r="C60" s="39" t="s">
        <v>81</v>
      </c>
      <c r="D60" s="40"/>
      <c r="E60" s="25">
        <v>35</v>
      </c>
      <c r="F60" s="24">
        <f>D60*E60</f>
        <v>0</v>
      </c>
    </row>
    <row r="61" spans="1:6" ht="13.5" customHeight="1">
      <c r="A61" s="39">
        <v>3032</v>
      </c>
      <c r="B61" s="41" t="s">
        <v>26</v>
      </c>
      <c r="C61" s="39" t="s">
        <v>81</v>
      </c>
      <c r="D61" s="40"/>
      <c r="E61" s="25">
        <v>60</v>
      </c>
      <c r="F61" s="24">
        <f t="shared" si="0"/>
        <v>0</v>
      </c>
    </row>
    <row r="62" spans="1:6" ht="13.5" customHeight="1">
      <c r="A62" s="39">
        <v>3033</v>
      </c>
      <c r="B62" s="41" t="s">
        <v>27</v>
      </c>
      <c r="C62" s="39" t="s">
        <v>81</v>
      </c>
      <c r="D62" s="40"/>
      <c r="E62" s="25">
        <v>62</v>
      </c>
      <c r="F62" s="24">
        <f t="shared" si="0"/>
        <v>0</v>
      </c>
    </row>
    <row r="63" spans="1:6" ht="13.5" customHeight="1">
      <c r="A63" s="39">
        <v>3035</v>
      </c>
      <c r="B63" s="41" t="s">
        <v>28</v>
      </c>
      <c r="C63" s="39" t="s">
        <v>81</v>
      </c>
      <c r="D63" s="40"/>
      <c r="E63" s="25">
        <v>79</v>
      </c>
      <c r="F63" s="24">
        <f t="shared" si="0"/>
        <v>0</v>
      </c>
    </row>
    <row r="64" spans="1:6" ht="13.5" customHeight="1">
      <c r="A64" s="39">
        <v>3036</v>
      </c>
      <c r="B64" s="41" t="s">
        <v>29</v>
      </c>
      <c r="C64" s="39" t="s">
        <v>81</v>
      </c>
      <c r="D64" s="40"/>
      <c r="E64" s="25">
        <v>79</v>
      </c>
      <c r="F64" s="24">
        <f t="shared" si="0"/>
        <v>0</v>
      </c>
    </row>
    <row r="65" spans="1:6" ht="13.5" customHeight="1">
      <c r="A65" s="91">
        <v>3139</v>
      </c>
      <c r="B65" s="41" t="s">
        <v>114</v>
      </c>
      <c r="C65" s="39" t="s">
        <v>81</v>
      </c>
      <c r="D65" s="40"/>
      <c r="E65" s="25">
        <v>68</v>
      </c>
      <c r="F65" s="24">
        <f t="shared" si="0"/>
        <v>0</v>
      </c>
    </row>
    <row r="66" spans="1:6" ht="13.5" customHeight="1">
      <c r="A66" s="95"/>
      <c r="B66" s="41" t="s">
        <v>114</v>
      </c>
      <c r="C66" s="39" t="s">
        <v>81</v>
      </c>
      <c r="D66" s="40"/>
      <c r="E66" s="25">
        <v>68</v>
      </c>
      <c r="F66" s="24">
        <f>D66*E66</f>
        <v>0</v>
      </c>
    </row>
    <row r="67" spans="1:6" ht="13.5" customHeight="1">
      <c r="A67" s="96"/>
      <c r="B67" s="41" t="s">
        <v>114</v>
      </c>
      <c r="C67" s="39" t="s">
        <v>81</v>
      </c>
      <c r="D67" s="40"/>
      <c r="E67" s="25">
        <v>68</v>
      </c>
      <c r="F67" s="24">
        <f>D67*E67</f>
        <v>0</v>
      </c>
    </row>
    <row r="68" spans="1:8" ht="13.5" customHeight="1">
      <c r="A68" s="44">
        <v>3037</v>
      </c>
      <c r="B68" s="43" t="s">
        <v>97</v>
      </c>
      <c r="C68" s="44" t="s">
        <v>81</v>
      </c>
      <c r="D68" s="45"/>
      <c r="E68" s="46">
        <v>105</v>
      </c>
      <c r="F68" s="66" t="s">
        <v>94</v>
      </c>
      <c r="G68" s="27"/>
      <c r="H68" s="27"/>
    </row>
    <row r="69" spans="1:8" ht="13.5" customHeight="1">
      <c r="A69" s="44">
        <v>3096</v>
      </c>
      <c r="B69" s="43" t="s">
        <v>30</v>
      </c>
      <c r="C69" s="44" t="s">
        <v>81</v>
      </c>
      <c r="D69" s="45"/>
      <c r="E69" s="46">
        <v>46</v>
      </c>
      <c r="F69" s="66" t="s">
        <v>94</v>
      </c>
      <c r="G69" s="27"/>
      <c r="H69" s="28"/>
    </row>
    <row r="70" spans="1:6" ht="13.5" customHeight="1">
      <c r="A70" s="44">
        <v>3149</v>
      </c>
      <c r="B70" s="43" t="s">
        <v>58</v>
      </c>
      <c r="C70" s="44" t="s">
        <v>81</v>
      </c>
      <c r="D70" s="45"/>
      <c r="E70" s="46">
        <v>308</v>
      </c>
      <c r="F70" s="66" t="s">
        <v>94</v>
      </c>
    </row>
    <row r="71" spans="1:7" ht="13.5" customHeight="1">
      <c r="A71" s="44">
        <v>3040</v>
      </c>
      <c r="B71" s="43" t="s">
        <v>31</v>
      </c>
      <c r="C71" s="44" t="s">
        <v>81</v>
      </c>
      <c r="D71" s="45"/>
      <c r="E71" s="46">
        <v>86</v>
      </c>
      <c r="F71" s="66" t="s">
        <v>94</v>
      </c>
      <c r="G71" s="28"/>
    </row>
    <row r="72" spans="1:6" ht="13.5" customHeight="1">
      <c r="A72" s="44">
        <v>3041</v>
      </c>
      <c r="B72" s="43" t="s">
        <v>57</v>
      </c>
      <c r="C72" s="44" t="s">
        <v>81</v>
      </c>
      <c r="D72" s="45"/>
      <c r="E72" s="46">
        <v>22</v>
      </c>
      <c r="F72" s="66" t="s">
        <v>94</v>
      </c>
    </row>
    <row r="73" spans="1:6" ht="15" customHeight="1">
      <c r="A73" s="104">
        <v>3159</v>
      </c>
      <c r="B73" s="43" t="s">
        <v>131</v>
      </c>
      <c r="C73" s="44" t="s">
        <v>81</v>
      </c>
      <c r="D73" s="45"/>
      <c r="E73" s="46">
        <v>46</v>
      </c>
      <c r="F73" s="66" t="s">
        <v>94</v>
      </c>
    </row>
    <row r="74" spans="1:6" ht="13.5" customHeight="1">
      <c r="A74" s="95"/>
      <c r="B74" s="43" t="s">
        <v>131</v>
      </c>
      <c r="C74" s="44" t="s">
        <v>81</v>
      </c>
      <c r="D74" s="45"/>
      <c r="E74" s="46">
        <v>46</v>
      </c>
      <c r="F74" s="66" t="s">
        <v>94</v>
      </c>
    </row>
    <row r="75" spans="1:6" ht="13.5" customHeight="1">
      <c r="A75" s="95"/>
      <c r="B75" s="43" t="s">
        <v>131</v>
      </c>
      <c r="C75" s="44" t="s">
        <v>81</v>
      </c>
      <c r="D75" s="45"/>
      <c r="E75" s="46">
        <v>46</v>
      </c>
      <c r="F75" s="66" t="s">
        <v>94</v>
      </c>
    </row>
    <row r="76" spans="1:6" ht="13.5" customHeight="1">
      <c r="A76" s="96"/>
      <c r="B76" s="43" t="s">
        <v>131</v>
      </c>
      <c r="C76" s="44" t="s">
        <v>81</v>
      </c>
      <c r="D76" s="45"/>
      <c r="E76" s="46">
        <v>46</v>
      </c>
      <c r="F76" s="66" t="s">
        <v>94</v>
      </c>
    </row>
    <row r="77" spans="1:6" ht="13.5" customHeight="1">
      <c r="A77" s="39">
        <v>3042</v>
      </c>
      <c r="B77" s="41" t="s">
        <v>32</v>
      </c>
      <c r="C77" s="39" t="s">
        <v>81</v>
      </c>
      <c r="D77" s="40"/>
      <c r="E77" s="25">
        <v>554</v>
      </c>
      <c r="F77" s="24">
        <f t="shared" si="0"/>
        <v>0</v>
      </c>
    </row>
    <row r="78" spans="1:6" ht="13.5" customHeight="1">
      <c r="A78" s="39">
        <v>3048</v>
      </c>
      <c r="B78" s="41" t="s">
        <v>59</v>
      </c>
      <c r="C78" s="39" t="s">
        <v>81</v>
      </c>
      <c r="D78" s="40"/>
      <c r="E78" s="25">
        <v>242</v>
      </c>
      <c r="F78" s="24">
        <f t="shared" si="0"/>
        <v>0</v>
      </c>
    </row>
    <row r="79" spans="1:6" ht="13.5" customHeight="1">
      <c r="A79" s="39">
        <v>30481</v>
      </c>
      <c r="B79" s="41" t="s">
        <v>60</v>
      </c>
      <c r="C79" s="39" t="s">
        <v>81</v>
      </c>
      <c r="D79" s="40"/>
      <c r="E79" s="25">
        <v>3292</v>
      </c>
      <c r="F79" s="24">
        <f t="shared" si="0"/>
        <v>0</v>
      </c>
    </row>
    <row r="80" spans="1:6" ht="13.5" customHeight="1">
      <c r="A80" s="39">
        <v>30482</v>
      </c>
      <c r="B80" s="41" t="s">
        <v>61</v>
      </c>
      <c r="C80" s="39" t="s">
        <v>81</v>
      </c>
      <c r="D80" s="40"/>
      <c r="E80" s="25">
        <v>4183</v>
      </c>
      <c r="F80" s="24">
        <f t="shared" si="0"/>
        <v>0</v>
      </c>
    </row>
    <row r="81" spans="1:6" ht="13.5" customHeight="1">
      <c r="A81" s="39">
        <v>3050</v>
      </c>
      <c r="B81" s="41" t="s">
        <v>62</v>
      </c>
      <c r="C81" s="39" t="s">
        <v>81</v>
      </c>
      <c r="D81" s="40"/>
      <c r="E81" s="25">
        <v>537</v>
      </c>
      <c r="F81" s="24">
        <f t="shared" si="0"/>
        <v>0</v>
      </c>
    </row>
    <row r="82" spans="1:6" ht="13.5" customHeight="1">
      <c r="A82" s="39">
        <v>30501</v>
      </c>
      <c r="B82" s="41" t="s">
        <v>63</v>
      </c>
      <c r="C82" s="39" t="s">
        <v>81</v>
      </c>
      <c r="D82" s="40"/>
      <c r="E82" s="25">
        <v>4601</v>
      </c>
      <c r="F82" s="24">
        <f t="shared" si="0"/>
        <v>0</v>
      </c>
    </row>
    <row r="83" spans="1:6" ht="13.5" customHeight="1">
      <c r="A83" s="39">
        <v>30502</v>
      </c>
      <c r="B83" s="41" t="s">
        <v>64</v>
      </c>
      <c r="C83" s="39" t="s">
        <v>81</v>
      </c>
      <c r="D83" s="40"/>
      <c r="E83" s="25">
        <v>3834</v>
      </c>
      <c r="F83" s="24">
        <f t="shared" si="0"/>
        <v>0</v>
      </c>
    </row>
    <row r="84" spans="1:6" ht="13.5" customHeight="1">
      <c r="A84" s="39">
        <v>3052</v>
      </c>
      <c r="B84" s="41" t="s">
        <v>65</v>
      </c>
      <c r="C84" s="39" t="s">
        <v>81</v>
      </c>
      <c r="D84" s="40"/>
      <c r="E84" s="25">
        <v>375</v>
      </c>
      <c r="F84" s="24">
        <f t="shared" si="0"/>
        <v>0</v>
      </c>
    </row>
    <row r="85" spans="1:6" ht="13.5" customHeight="1">
      <c r="A85" s="39">
        <v>30521</v>
      </c>
      <c r="B85" s="41" t="s">
        <v>66</v>
      </c>
      <c r="C85" s="39" t="s">
        <v>81</v>
      </c>
      <c r="D85" s="40"/>
      <c r="E85" s="25">
        <v>1285</v>
      </c>
      <c r="F85" s="24">
        <f t="shared" si="0"/>
        <v>0</v>
      </c>
    </row>
    <row r="86" spans="1:6" ht="13.5" customHeight="1">
      <c r="A86" s="39">
        <v>30522</v>
      </c>
      <c r="B86" s="41" t="s">
        <v>67</v>
      </c>
      <c r="C86" s="39" t="s">
        <v>81</v>
      </c>
      <c r="D86" s="40"/>
      <c r="E86" s="25">
        <v>1085</v>
      </c>
      <c r="F86" s="24">
        <f t="shared" si="0"/>
        <v>0</v>
      </c>
    </row>
    <row r="87" spans="1:6" ht="13.5" customHeight="1">
      <c r="A87" s="39">
        <v>3053</v>
      </c>
      <c r="B87" s="41" t="s">
        <v>33</v>
      </c>
      <c r="C87" s="39" t="s">
        <v>81</v>
      </c>
      <c r="D87" s="40"/>
      <c r="E87" s="25">
        <v>319</v>
      </c>
      <c r="F87" s="24">
        <f t="shared" si="0"/>
        <v>0</v>
      </c>
    </row>
    <row r="88" spans="1:6" ht="13.5" customHeight="1">
      <c r="A88" s="39">
        <v>3054</v>
      </c>
      <c r="B88" s="41" t="s">
        <v>34</v>
      </c>
      <c r="C88" s="39" t="s">
        <v>81</v>
      </c>
      <c r="D88" s="40"/>
      <c r="E88" s="25">
        <v>319</v>
      </c>
      <c r="F88" s="24">
        <f t="shared" si="0"/>
        <v>0</v>
      </c>
    </row>
    <row r="89" spans="1:6" ht="13.5" customHeight="1">
      <c r="A89" s="39">
        <v>3058</v>
      </c>
      <c r="B89" s="41" t="s">
        <v>35</v>
      </c>
      <c r="C89" s="39" t="s">
        <v>81</v>
      </c>
      <c r="D89" s="40"/>
      <c r="E89" s="25">
        <v>319</v>
      </c>
      <c r="F89" s="24">
        <f t="shared" si="0"/>
        <v>0</v>
      </c>
    </row>
    <row r="90" spans="1:6" ht="13.5" customHeight="1">
      <c r="A90" s="39">
        <v>3059</v>
      </c>
      <c r="B90" s="41" t="s">
        <v>36</v>
      </c>
      <c r="C90" s="39" t="s">
        <v>81</v>
      </c>
      <c r="D90" s="40"/>
      <c r="E90" s="25">
        <v>313</v>
      </c>
      <c r="F90" s="24">
        <f t="shared" si="0"/>
        <v>0</v>
      </c>
    </row>
    <row r="91" spans="1:6" ht="13.5" customHeight="1">
      <c r="A91" s="39">
        <v>3060</v>
      </c>
      <c r="B91" s="41" t="s">
        <v>37</v>
      </c>
      <c r="C91" s="39" t="s">
        <v>81</v>
      </c>
      <c r="D91" s="40"/>
      <c r="E91" s="25">
        <v>320</v>
      </c>
      <c r="F91" s="24">
        <f t="shared" si="0"/>
        <v>0</v>
      </c>
    </row>
    <row r="92" spans="1:6" ht="13.5" customHeight="1">
      <c r="A92" s="91">
        <v>3169</v>
      </c>
      <c r="B92" s="41" t="s">
        <v>115</v>
      </c>
      <c r="C92" s="39" t="s">
        <v>81</v>
      </c>
      <c r="D92" s="40"/>
      <c r="E92" s="25">
        <v>319</v>
      </c>
      <c r="F92" s="24">
        <f t="shared" si="0"/>
        <v>0</v>
      </c>
    </row>
    <row r="93" spans="1:6" ht="13.5" customHeight="1">
      <c r="A93" s="95"/>
      <c r="B93" s="41" t="s">
        <v>115</v>
      </c>
      <c r="C93" s="39" t="s">
        <v>81</v>
      </c>
      <c r="D93" s="40"/>
      <c r="E93" s="25">
        <v>319</v>
      </c>
      <c r="F93" s="24">
        <f aca="true" t="shared" si="1" ref="F93:F103">D93*E93</f>
        <v>0</v>
      </c>
    </row>
    <row r="94" spans="1:6" ht="13.5" customHeight="1">
      <c r="A94" s="95"/>
      <c r="B94" s="41" t="s">
        <v>115</v>
      </c>
      <c r="C94" s="39" t="s">
        <v>81</v>
      </c>
      <c r="D94" s="40"/>
      <c r="E94" s="25">
        <v>319</v>
      </c>
      <c r="F94" s="24">
        <f t="shared" si="1"/>
        <v>0</v>
      </c>
    </row>
    <row r="95" spans="1:6" ht="13.5" customHeight="1">
      <c r="A95" s="95"/>
      <c r="B95" s="41" t="s">
        <v>115</v>
      </c>
      <c r="C95" s="39" t="s">
        <v>81</v>
      </c>
      <c r="D95" s="40"/>
      <c r="E95" s="25">
        <v>319</v>
      </c>
      <c r="F95" s="24">
        <f t="shared" si="1"/>
        <v>0</v>
      </c>
    </row>
    <row r="96" spans="1:6" ht="13.5" customHeight="1">
      <c r="A96" s="95"/>
      <c r="B96" s="41" t="s">
        <v>115</v>
      </c>
      <c r="C96" s="39" t="s">
        <v>81</v>
      </c>
      <c r="D96" s="40"/>
      <c r="E96" s="25">
        <v>319</v>
      </c>
      <c r="F96" s="24">
        <f t="shared" si="1"/>
        <v>0</v>
      </c>
    </row>
    <row r="97" spans="1:6" ht="13.5" customHeight="1">
      <c r="A97" s="95"/>
      <c r="B97" s="41" t="s">
        <v>115</v>
      </c>
      <c r="C97" s="39" t="s">
        <v>81</v>
      </c>
      <c r="D97" s="40"/>
      <c r="E97" s="25">
        <v>319</v>
      </c>
      <c r="F97" s="24">
        <f t="shared" si="1"/>
        <v>0</v>
      </c>
    </row>
    <row r="98" spans="1:6" ht="13.5" customHeight="1">
      <c r="A98" s="95"/>
      <c r="B98" s="41" t="s">
        <v>115</v>
      </c>
      <c r="C98" s="39" t="s">
        <v>81</v>
      </c>
      <c r="D98" s="40"/>
      <c r="E98" s="25">
        <v>319</v>
      </c>
      <c r="F98" s="24">
        <f t="shared" si="1"/>
        <v>0</v>
      </c>
    </row>
    <row r="99" spans="1:6" ht="13.5" customHeight="1">
      <c r="A99" s="95"/>
      <c r="B99" s="41" t="s">
        <v>115</v>
      </c>
      <c r="C99" s="39" t="s">
        <v>81</v>
      </c>
      <c r="D99" s="40"/>
      <c r="E99" s="25">
        <v>319</v>
      </c>
      <c r="F99" s="24">
        <f t="shared" si="1"/>
        <v>0</v>
      </c>
    </row>
    <row r="100" spans="1:6" ht="13.5" customHeight="1">
      <c r="A100" s="95"/>
      <c r="B100" s="41" t="s">
        <v>115</v>
      </c>
      <c r="C100" s="39" t="s">
        <v>81</v>
      </c>
      <c r="D100" s="40"/>
      <c r="E100" s="25">
        <v>319</v>
      </c>
      <c r="F100" s="24">
        <f t="shared" si="1"/>
        <v>0</v>
      </c>
    </row>
    <row r="101" spans="1:6" ht="13.5" customHeight="1">
      <c r="A101" s="95"/>
      <c r="B101" s="41" t="s">
        <v>115</v>
      </c>
      <c r="C101" s="39" t="s">
        <v>81</v>
      </c>
      <c r="D101" s="40"/>
      <c r="E101" s="25">
        <v>319</v>
      </c>
      <c r="F101" s="24">
        <f t="shared" si="1"/>
        <v>0</v>
      </c>
    </row>
    <row r="102" spans="1:6" ht="13.5" customHeight="1">
      <c r="A102" s="96"/>
      <c r="B102" s="41" t="s">
        <v>115</v>
      </c>
      <c r="C102" s="39" t="s">
        <v>81</v>
      </c>
      <c r="D102" s="40"/>
      <c r="E102" s="25">
        <v>319</v>
      </c>
      <c r="F102" s="24">
        <f t="shared" si="1"/>
        <v>0</v>
      </c>
    </row>
    <row r="103" spans="1:6" ht="13.5" customHeight="1">
      <c r="A103" s="39">
        <v>3068</v>
      </c>
      <c r="B103" s="41" t="s">
        <v>136</v>
      </c>
      <c r="C103" s="39" t="s">
        <v>81</v>
      </c>
      <c r="D103" s="40"/>
      <c r="E103" s="25">
        <v>266</v>
      </c>
      <c r="F103" s="24">
        <f t="shared" si="1"/>
        <v>0</v>
      </c>
    </row>
    <row r="104" spans="1:6" ht="13.5" customHeight="1">
      <c r="A104" s="39">
        <v>3069</v>
      </c>
      <c r="B104" s="41" t="s">
        <v>116</v>
      </c>
      <c r="C104" s="39" t="s">
        <v>81</v>
      </c>
      <c r="D104" s="40"/>
      <c r="E104" s="25">
        <v>266</v>
      </c>
      <c r="F104" s="24">
        <f t="shared" si="0"/>
        <v>0</v>
      </c>
    </row>
    <row r="105" spans="1:6" ht="13.5" customHeight="1">
      <c r="A105" s="39">
        <v>3070</v>
      </c>
      <c r="B105" s="41" t="s">
        <v>117</v>
      </c>
      <c r="C105" s="39" t="s">
        <v>81</v>
      </c>
      <c r="D105" s="40"/>
      <c r="E105" s="25">
        <v>266</v>
      </c>
      <c r="F105" s="24">
        <f aca="true" t="shared" si="2" ref="F105:F111">D105*E105</f>
        <v>0</v>
      </c>
    </row>
    <row r="106" spans="1:6" ht="13.5" customHeight="1">
      <c r="A106" s="39">
        <v>3071</v>
      </c>
      <c r="B106" s="41" t="s">
        <v>118</v>
      </c>
      <c r="C106" s="39" t="s">
        <v>81</v>
      </c>
      <c r="D106" s="40"/>
      <c r="E106" s="25">
        <v>266</v>
      </c>
      <c r="F106" s="24">
        <f t="shared" si="2"/>
        <v>0</v>
      </c>
    </row>
    <row r="107" spans="1:6" ht="13.5" customHeight="1">
      <c r="A107" s="39">
        <v>3072</v>
      </c>
      <c r="B107" s="41" t="s">
        <v>119</v>
      </c>
      <c r="C107" s="39" t="s">
        <v>81</v>
      </c>
      <c r="D107" s="40"/>
      <c r="E107" s="25">
        <v>266</v>
      </c>
      <c r="F107" s="24">
        <f t="shared" si="2"/>
        <v>0</v>
      </c>
    </row>
    <row r="108" spans="1:6" ht="13.5" customHeight="1">
      <c r="A108" s="39">
        <v>3074</v>
      </c>
      <c r="B108" s="41" t="s">
        <v>120</v>
      </c>
      <c r="C108" s="39" t="s">
        <v>81</v>
      </c>
      <c r="D108" s="40"/>
      <c r="E108" s="25">
        <v>266</v>
      </c>
      <c r="F108" s="24">
        <f t="shared" si="2"/>
        <v>0</v>
      </c>
    </row>
    <row r="109" spans="1:6" ht="13.5" customHeight="1">
      <c r="A109" s="39">
        <v>3075</v>
      </c>
      <c r="B109" s="41" t="s">
        <v>121</v>
      </c>
      <c r="C109" s="39" t="s">
        <v>81</v>
      </c>
      <c r="D109" s="40"/>
      <c r="E109" s="25">
        <v>266</v>
      </c>
      <c r="F109" s="24">
        <f t="shared" si="2"/>
        <v>0</v>
      </c>
    </row>
    <row r="110" spans="1:6" ht="13.5" customHeight="1">
      <c r="A110" s="39">
        <v>3077</v>
      </c>
      <c r="B110" s="41" t="s">
        <v>122</v>
      </c>
      <c r="C110" s="39" t="s">
        <v>81</v>
      </c>
      <c r="D110" s="40"/>
      <c r="E110" s="25">
        <v>266</v>
      </c>
      <c r="F110" s="24">
        <f t="shared" si="2"/>
        <v>0</v>
      </c>
    </row>
    <row r="111" spans="1:6" ht="13.5" customHeight="1">
      <c r="A111" s="91">
        <v>3179</v>
      </c>
      <c r="B111" s="41" t="s">
        <v>123</v>
      </c>
      <c r="C111" s="39" t="s">
        <v>81</v>
      </c>
      <c r="D111" s="40"/>
      <c r="E111" s="25">
        <v>266</v>
      </c>
      <c r="F111" s="24">
        <f t="shared" si="2"/>
        <v>0</v>
      </c>
    </row>
    <row r="112" spans="1:6" ht="13.5" customHeight="1">
      <c r="A112" s="95"/>
      <c r="B112" s="41" t="s">
        <v>123</v>
      </c>
      <c r="C112" s="39" t="s">
        <v>81</v>
      </c>
      <c r="D112" s="40"/>
      <c r="E112" s="25">
        <v>266</v>
      </c>
      <c r="F112" s="24">
        <f aca="true" t="shared" si="3" ref="F112:F121">D112*E112</f>
        <v>0</v>
      </c>
    </row>
    <row r="113" spans="1:6" ht="13.5" customHeight="1">
      <c r="A113" s="95"/>
      <c r="B113" s="41" t="s">
        <v>123</v>
      </c>
      <c r="C113" s="39" t="s">
        <v>81</v>
      </c>
      <c r="D113" s="40"/>
      <c r="E113" s="25">
        <v>266</v>
      </c>
      <c r="F113" s="24">
        <f t="shared" si="3"/>
        <v>0</v>
      </c>
    </row>
    <row r="114" spans="1:6" ht="13.5" customHeight="1">
      <c r="A114" s="95"/>
      <c r="B114" s="41" t="s">
        <v>123</v>
      </c>
      <c r="C114" s="39" t="s">
        <v>81</v>
      </c>
      <c r="D114" s="40"/>
      <c r="E114" s="25">
        <v>266</v>
      </c>
      <c r="F114" s="24">
        <f t="shared" si="3"/>
        <v>0</v>
      </c>
    </row>
    <row r="115" spans="1:6" ht="13.5" customHeight="1">
      <c r="A115" s="95"/>
      <c r="B115" s="41" t="s">
        <v>123</v>
      </c>
      <c r="C115" s="39" t="s">
        <v>81</v>
      </c>
      <c r="D115" s="40"/>
      <c r="E115" s="25">
        <v>266</v>
      </c>
      <c r="F115" s="24">
        <f t="shared" si="3"/>
        <v>0</v>
      </c>
    </row>
    <row r="116" spans="1:6" ht="13.5" customHeight="1">
      <c r="A116" s="95"/>
      <c r="B116" s="41" t="s">
        <v>123</v>
      </c>
      <c r="C116" s="39" t="s">
        <v>81</v>
      </c>
      <c r="D116" s="40"/>
      <c r="E116" s="25">
        <v>266</v>
      </c>
      <c r="F116" s="24">
        <f t="shared" si="3"/>
        <v>0</v>
      </c>
    </row>
    <row r="117" spans="1:6" ht="13.5" customHeight="1">
      <c r="A117" s="95"/>
      <c r="B117" s="41" t="s">
        <v>123</v>
      </c>
      <c r="C117" s="39" t="s">
        <v>81</v>
      </c>
      <c r="D117" s="40"/>
      <c r="E117" s="25">
        <v>266</v>
      </c>
      <c r="F117" s="24">
        <f t="shared" si="3"/>
        <v>0</v>
      </c>
    </row>
    <row r="118" spans="1:6" ht="13.5" customHeight="1">
      <c r="A118" s="95"/>
      <c r="B118" s="41" t="s">
        <v>123</v>
      </c>
      <c r="C118" s="39" t="s">
        <v>81</v>
      </c>
      <c r="D118" s="40"/>
      <c r="E118" s="25">
        <v>266</v>
      </c>
      <c r="F118" s="24">
        <f t="shared" si="3"/>
        <v>0</v>
      </c>
    </row>
    <row r="119" spans="1:6" ht="13.5" customHeight="1">
      <c r="A119" s="95"/>
      <c r="B119" s="41" t="s">
        <v>123</v>
      </c>
      <c r="C119" s="39" t="s">
        <v>81</v>
      </c>
      <c r="D119" s="40"/>
      <c r="E119" s="25">
        <v>266</v>
      </c>
      <c r="F119" s="24">
        <f t="shared" si="3"/>
        <v>0</v>
      </c>
    </row>
    <row r="120" spans="1:6" ht="13.5" customHeight="1">
      <c r="A120" s="95"/>
      <c r="B120" s="41" t="s">
        <v>123</v>
      </c>
      <c r="C120" s="39" t="s">
        <v>81</v>
      </c>
      <c r="D120" s="40"/>
      <c r="E120" s="25">
        <v>266</v>
      </c>
      <c r="F120" s="24">
        <f t="shared" si="3"/>
        <v>0</v>
      </c>
    </row>
    <row r="121" spans="1:6" ht="13.5" customHeight="1">
      <c r="A121" s="96"/>
      <c r="B121" s="41" t="s">
        <v>123</v>
      </c>
      <c r="C121" s="39" t="s">
        <v>81</v>
      </c>
      <c r="D121" s="40"/>
      <c r="E121" s="25">
        <v>266</v>
      </c>
      <c r="F121" s="24">
        <f t="shared" si="3"/>
        <v>0</v>
      </c>
    </row>
    <row r="122" spans="1:6" ht="13.5" customHeight="1">
      <c r="A122" s="39">
        <v>3082</v>
      </c>
      <c r="B122" s="41" t="s">
        <v>38</v>
      </c>
      <c r="C122" s="39" t="s">
        <v>81</v>
      </c>
      <c r="D122" s="40"/>
      <c r="E122" s="25">
        <v>620</v>
      </c>
      <c r="F122" s="24">
        <f aca="true" t="shared" si="4" ref="F122:F159">D122*E122</f>
        <v>0</v>
      </c>
    </row>
    <row r="123" spans="1:6" ht="13.5" customHeight="1">
      <c r="A123" s="39">
        <v>3083</v>
      </c>
      <c r="B123" s="41" t="s">
        <v>39</v>
      </c>
      <c r="C123" s="39" t="s">
        <v>81</v>
      </c>
      <c r="D123" s="40"/>
      <c r="E123" s="25">
        <v>190</v>
      </c>
      <c r="F123" s="24">
        <f t="shared" si="4"/>
        <v>0</v>
      </c>
    </row>
    <row r="124" spans="1:6" ht="14.25" customHeight="1">
      <c r="A124" s="91">
        <v>3189</v>
      </c>
      <c r="B124" s="41" t="s">
        <v>124</v>
      </c>
      <c r="C124" s="39" t="s">
        <v>81</v>
      </c>
      <c r="D124" s="40"/>
      <c r="E124" s="25">
        <v>190</v>
      </c>
      <c r="F124" s="24">
        <f t="shared" si="4"/>
        <v>0</v>
      </c>
    </row>
    <row r="125" spans="1:6" ht="14.25" customHeight="1">
      <c r="A125" s="95"/>
      <c r="B125" s="41" t="s">
        <v>124</v>
      </c>
      <c r="C125" s="39" t="s">
        <v>81</v>
      </c>
      <c r="D125" s="40"/>
      <c r="E125" s="25">
        <v>190</v>
      </c>
      <c r="F125" s="24">
        <f aca="true" t="shared" si="5" ref="F125:F133">D125*E125</f>
        <v>0</v>
      </c>
    </row>
    <row r="126" spans="1:6" ht="14.25" customHeight="1">
      <c r="A126" s="95"/>
      <c r="B126" s="41" t="s">
        <v>124</v>
      </c>
      <c r="C126" s="39" t="s">
        <v>81</v>
      </c>
      <c r="D126" s="40"/>
      <c r="E126" s="25">
        <v>190</v>
      </c>
      <c r="F126" s="24">
        <f t="shared" si="5"/>
        <v>0</v>
      </c>
    </row>
    <row r="127" spans="1:6" ht="14.25" customHeight="1">
      <c r="A127" s="95"/>
      <c r="B127" s="41" t="s">
        <v>124</v>
      </c>
      <c r="C127" s="39" t="s">
        <v>81</v>
      </c>
      <c r="D127" s="40"/>
      <c r="E127" s="25">
        <v>190</v>
      </c>
      <c r="F127" s="24">
        <f t="shared" si="5"/>
        <v>0</v>
      </c>
    </row>
    <row r="128" spans="1:6" ht="14.25" customHeight="1">
      <c r="A128" s="95"/>
      <c r="B128" s="41" t="s">
        <v>124</v>
      </c>
      <c r="C128" s="39" t="s">
        <v>81</v>
      </c>
      <c r="D128" s="40"/>
      <c r="E128" s="25">
        <v>190</v>
      </c>
      <c r="F128" s="24">
        <f t="shared" si="5"/>
        <v>0</v>
      </c>
    </row>
    <row r="129" spans="1:6" ht="14.25" customHeight="1">
      <c r="A129" s="96"/>
      <c r="B129" s="41" t="s">
        <v>124</v>
      </c>
      <c r="C129" s="39" t="s">
        <v>81</v>
      </c>
      <c r="D129" s="40"/>
      <c r="E129" s="25">
        <v>190</v>
      </c>
      <c r="F129" s="24">
        <f t="shared" si="5"/>
        <v>0</v>
      </c>
    </row>
    <row r="130" spans="1:6" ht="13.5" customHeight="1">
      <c r="A130" s="39">
        <v>3078</v>
      </c>
      <c r="B130" s="41" t="s">
        <v>125</v>
      </c>
      <c r="C130" s="39" t="s">
        <v>81</v>
      </c>
      <c r="D130" s="40"/>
      <c r="E130" s="25">
        <v>725</v>
      </c>
      <c r="F130" s="24">
        <f t="shared" si="5"/>
        <v>0</v>
      </c>
    </row>
    <row r="131" spans="1:6" ht="13.5" customHeight="1">
      <c r="A131" s="39">
        <v>3079</v>
      </c>
      <c r="B131" s="41" t="s">
        <v>126</v>
      </c>
      <c r="C131" s="39" t="s">
        <v>81</v>
      </c>
      <c r="D131" s="40"/>
      <c r="E131" s="25">
        <v>725</v>
      </c>
      <c r="F131" s="24">
        <f t="shared" si="5"/>
        <v>0</v>
      </c>
    </row>
    <row r="132" spans="1:6" ht="13.5" customHeight="1">
      <c r="A132" s="39">
        <v>3080</v>
      </c>
      <c r="B132" s="41" t="s">
        <v>127</v>
      </c>
      <c r="C132" s="39" t="s">
        <v>81</v>
      </c>
      <c r="D132" s="40"/>
      <c r="E132" s="25">
        <v>725</v>
      </c>
      <c r="F132" s="24">
        <f t="shared" si="5"/>
        <v>0</v>
      </c>
    </row>
    <row r="133" spans="1:6" ht="13.5" customHeight="1">
      <c r="A133" s="39">
        <v>3081</v>
      </c>
      <c r="B133" s="41" t="s">
        <v>128</v>
      </c>
      <c r="C133" s="39" t="s">
        <v>81</v>
      </c>
      <c r="D133" s="40"/>
      <c r="E133" s="25">
        <v>725</v>
      </c>
      <c r="F133" s="24">
        <f t="shared" si="5"/>
        <v>0</v>
      </c>
    </row>
    <row r="134" spans="1:6" ht="13.5" customHeight="1">
      <c r="A134" s="39">
        <v>3089</v>
      </c>
      <c r="B134" s="41" t="s">
        <v>40</v>
      </c>
      <c r="C134" s="39" t="s">
        <v>81</v>
      </c>
      <c r="D134" s="40"/>
      <c r="E134" s="25">
        <v>323</v>
      </c>
      <c r="F134" s="24">
        <f t="shared" si="4"/>
        <v>0</v>
      </c>
    </row>
    <row r="135" spans="1:6" ht="13.5" customHeight="1">
      <c r="A135" s="39">
        <v>3090</v>
      </c>
      <c r="B135" s="47" t="s">
        <v>41</v>
      </c>
      <c r="C135" s="39" t="s">
        <v>81</v>
      </c>
      <c r="D135" s="40"/>
      <c r="E135" s="25">
        <v>170</v>
      </c>
      <c r="F135" s="24">
        <f t="shared" si="4"/>
        <v>0</v>
      </c>
    </row>
    <row r="136" spans="1:6" ht="13.5" customHeight="1">
      <c r="A136" s="39">
        <v>3091</v>
      </c>
      <c r="B136" s="41" t="s">
        <v>69</v>
      </c>
      <c r="C136" s="39" t="s">
        <v>81</v>
      </c>
      <c r="D136" s="40"/>
      <c r="E136" s="25">
        <v>3747</v>
      </c>
      <c r="F136" s="24">
        <f t="shared" si="4"/>
        <v>0</v>
      </c>
    </row>
    <row r="137" spans="1:6" ht="12.75">
      <c r="A137" s="39">
        <v>3092</v>
      </c>
      <c r="B137" s="47" t="s">
        <v>56</v>
      </c>
      <c r="C137" s="39" t="s">
        <v>81</v>
      </c>
      <c r="D137" s="40"/>
      <c r="E137" s="25">
        <v>3747</v>
      </c>
      <c r="F137" s="24">
        <f t="shared" si="4"/>
        <v>0</v>
      </c>
    </row>
    <row r="138" spans="1:6" ht="13.5" customHeight="1">
      <c r="A138" s="39">
        <v>3093</v>
      </c>
      <c r="B138" s="47" t="s">
        <v>42</v>
      </c>
      <c r="C138" s="39" t="s">
        <v>81</v>
      </c>
      <c r="D138" s="40"/>
      <c r="E138" s="25">
        <v>3747</v>
      </c>
      <c r="F138" s="24">
        <f t="shared" si="4"/>
        <v>0</v>
      </c>
    </row>
    <row r="139" spans="1:6" ht="13.5" customHeight="1">
      <c r="A139" s="39">
        <v>3200</v>
      </c>
      <c r="B139" s="47" t="s">
        <v>68</v>
      </c>
      <c r="C139" s="39" t="s">
        <v>81</v>
      </c>
      <c r="D139" s="40"/>
      <c r="E139" s="25">
        <v>5632</v>
      </c>
      <c r="F139" s="24">
        <f t="shared" si="4"/>
        <v>0</v>
      </c>
    </row>
    <row r="140" spans="1:6" ht="17.25" customHeight="1">
      <c r="A140" s="39">
        <v>3199</v>
      </c>
      <c r="B140" s="41" t="s">
        <v>43</v>
      </c>
      <c r="C140" s="39" t="s">
        <v>81</v>
      </c>
      <c r="D140" s="40"/>
      <c r="E140" s="25">
        <v>57</v>
      </c>
      <c r="F140" s="24">
        <f t="shared" si="4"/>
        <v>0</v>
      </c>
    </row>
    <row r="141" spans="1:6" ht="12.75">
      <c r="A141" s="39">
        <v>3201</v>
      </c>
      <c r="B141" s="41" t="s">
        <v>80</v>
      </c>
      <c r="C141" s="39" t="s">
        <v>81</v>
      </c>
      <c r="D141" s="40"/>
      <c r="E141" s="25">
        <v>7288</v>
      </c>
      <c r="F141" s="24">
        <f t="shared" si="4"/>
        <v>0</v>
      </c>
    </row>
    <row r="142" spans="1:6" ht="13.5" customHeight="1">
      <c r="A142" s="39">
        <v>3095</v>
      </c>
      <c r="B142" s="41" t="s">
        <v>44</v>
      </c>
      <c r="C142" s="39" t="s">
        <v>81</v>
      </c>
      <c r="D142" s="40"/>
      <c r="E142" s="25">
        <v>0</v>
      </c>
      <c r="F142" s="24">
        <f t="shared" si="4"/>
        <v>0</v>
      </c>
    </row>
    <row r="143" spans="1:6" ht="13.5" customHeight="1">
      <c r="A143" s="59">
        <v>3094</v>
      </c>
      <c r="B143" s="48" t="s">
        <v>137</v>
      </c>
      <c r="C143" s="39" t="s">
        <v>101</v>
      </c>
      <c r="D143" s="40"/>
      <c r="E143" s="25">
        <v>26</v>
      </c>
      <c r="F143" s="24">
        <f t="shared" si="4"/>
        <v>0</v>
      </c>
    </row>
    <row r="144" spans="1:6" ht="12.75" customHeight="1">
      <c r="A144" s="59">
        <v>4100</v>
      </c>
      <c r="B144" s="48" t="s">
        <v>95</v>
      </c>
      <c r="C144" s="39" t="s">
        <v>45</v>
      </c>
      <c r="D144" s="49"/>
      <c r="E144" s="66" t="s">
        <v>94</v>
      </c>
      <c r="F144" s="66" t="s">
        <v>94</v>
      </c>
    </row>
    <row r="145" spans="1:6" ht="12.75" customHeight="1">
      <c r="A145" s="39">
        <v>4101</v>
      </c>
      <c r="B145" s="50" t="s">
        <v>83</v>
      </c>
      <c r="C145" s="39" t="s">
        <v>45</v>
      </c>
      <c r="D145" s="49"/>
      <c r="E145" s="25">
        <v>120</v>
      </c>
      <c r="F145" s="24">
        <f t="shared" si="4"/>
        <v>0</v>
      </c>
    </row>
    <row r="146" spans="1:6" ht="12.75" customHeight="1">
      <c r="A146" s="39">
        <v>4102</v>
      </c>
      <c r="B146" s="50" t="s">
        <v>102</v>
      </c>
      <c r="C146" s="39" t="s">
        <v>45</v>
      </c>
      <c r="D146" s="49"/>
      <c r="E146" s="25">
        <v>167</v>
      </c>
      <c r="F146" s="24">
        <f t="shared" si="4"/>
        <v>0</v>
      </c>
    </row>
    <row r="147" spans="1:6" ht="28.5" customHeight="1">
      <c r="A147" s="39">
        <v>4103</v>
      </c>
      <c r="B147" s="50" t="s">
        <v>132</v>
      </c>
      <c r="C147" s="39" t="s">
        <v>45</v>
      </c>
      <c r="D147" s="49"/>
      <c r="E147" s="25">
        <v>96</v>
      </c>
      <c r="F147" s="24">
        <f t="shared" si="4"/>
        <v>0</v>
      </c>
    </row>
    <row r="148" spans="1:6" ht="12.75" customHeight="1">
      <c r="A148" s="39">
        <v>4104</v>
      </c>
      <c r="B148" s="50" t="s">
        <v>103</v>
      </c>
      <c r="C148" s="39" t="s">
        <v>45</v>
      </c>
      <c r="D148" s="49"/>
      <c r="E148" s="25">
        <v>673</v>
      </c>
      <c r="F148" s="24">
        <f t="shared" si="4"/>
        <v>0</v>
      </c>
    </row>
    <row r="149" spans="1:6" ht="12.75" customHeight="1">
      <c r="A149" s="39">
        <v>4105</v>
      </c>
      <c r="B149" s="50" t="s">
        <v>84</v>
      </c>
      <c r="C149" s="39" t="s">
        <v>45</v>
      </c>
      <c r="D149" s="49"/>
      <c r="E149" s="25">
        <v>20</v>
      </c>
      <c r="F149" s="24">
        <f t="shared" si="4"/>
        <v>0</v>
      </c>
    </row>
    <row r="150" spans="1:6" ht="33" customHeight="1">
      <c r="A150" s="59">
        <v>4007</v>
      </c>
      <c r="B150" s="48" t="s">
        <v>46</v>
      </c>
      <c r="C150" s="39" t="s">
        <v>45</v>
      </c>
      <c r="D150" s="65"/>
      <c r="E150" s="87" t="str">
        <f>IF(D151&gt;0,"Моля въведете общия брой на овцете","##############")</f>
        <v>##############</v>
      </c>
      <c r="F150" s="88"/>
    </row>
    <row r="151" spans="1:6" ht="12.75" customHeight="1">
      <c r="A151" s="39" t="s">
        <v>138</v>
      </c>
      <c r="B151" s="50" t="s">
        <v>139</v>
      </c>
      <c r="C151" s="39" t="s">
        <v>45</v>
      </c>
      <c r="D151" s="65"/>
      <c r="E151" s="23">
        <v>57</v>
      </c>
      <c r="F151" s="24">
        <f>D151*E151</f>
        <v>0</v>
      </c>
    </row>
    <row r="152" spans="1:6" ht="39.75" customHeight="1">
      <c r="A152" s="51" t="s">
        <v>140</v>
      </c>
      <c r="B152" s="50" t="s">
        <v>141</v>
      </c>
      <c r="C152" s="51" t="s">
        <v>45</v>
      </c>
      <c r="D152" s="35">
        <f>IF((D150-D151)&gt;0,D150-D151,0)</f>
        <v>0</v>
      </c>
      <c r="E152" s="33">
        <v>6</v>
      </c>
      <c r="F152" s="34">
        <f>D152*E152</f>
        <v>0</v>
      </c>
    </row>
    <row r="153" spans="1:6" ht="12.75" customHeight="1">
      <c r="A153" s="59">
        <v>4010</v>
      </c>
      <c r="B153" s="48" t="s">
        <v>47</v>
      </c>
      <c r="C153" s="39" t="s">
        <v>45</v>
      </c>
      <c r="D153" s="49"/>
      <c r="E153" s="66" t="s">
        <v>94</v>
      </c>
      <c r="F153" s="66" t="s">
        <v>94</v>
      </c>
    </row>
    <row r="154" spans="1:6" ht="12.75" customHeight="1">
      <c r="A154" s="39">
        <v>4011</v>
      </c>
      <c r="B154" s="50" t="s">
        <v>85</v>
      </c>
      <c r="C154" s="39" t="s">
        <v>45</v>
      </c>
      <c r="D154" s="49"/>
      <c r="E154" s="25">
        <v>76</v>
      </c>
      <c r="F154" s="24">
        <f t="shared" si="4"/>
        <v>0</v>
      </c>
    </row>
    <row r="155" spans="1:6" ht="12.75" customHeight="1">
      <c r="A155" s="39">
        <v>4107</v>
      </c>
      <c r="B155" s="50" t="s">
        <v>86</v>
      </c>
      <c r="C155" s="39" t="s">
        <v>45</v>
      </c>
      <c r="D155" s="49"/>
      <c r="E155" s="25">
        <v>2</v>
      </c>
      <c r="F155" s="24">
        <f t="shared" si="4"/>
        <v>0</v>
      </c>
    </row>
    <row r="156" spans="1:6" ht="12.75" customHeight="1">
      <c r="A156" s="59">
        <v>4013</v>
      </c>
      <c r="B156" s="48" t="s">
        <v>48</v>
      </c>
      <c r="C156" s="39" t="s">
        <v>45</v>
      </c>
      <c r="D156" s="49"/>
      <c r="E156" s="66" t="s">
        <v>94</v>
      </c>
      <c r="F156" s="66" t="s">
        <v>94</v>
      </c>
    </row>
    <row r="157" spans="1:6" ht="12.75" customHeight="1">
      <c r="A157" s="39">
        <v>4014</v>
      </c>
      <c r="B157" s="50" t="s">
        <v>89</v>
      </c>
      <c r="C157" s="39" t="s">
        <v>45</v>
      </c>
      <c r="D157" s="49"/>
      <c r="E157" s="25">
        <v>468</v>
      </c>
      <c r="F157" s="24">
        <f t="shared" si="4"/>
        <v>0</v>
      </c>
    </row>
    <row r="158" spans="1:6" ht="12.75" customHeight="1">
      <c r="A158" s="39">
        <v>4108</v>
      </c>
      <c r="B158" s="50" t="s">
        <v>133</v>
      </c>
      <c r="C158" s="39" t="s">
        <v>45</v>
      </c>
      <c r="D158" s="49"/>
      <c r="E158" s="25">
        <v>111</v>
      </c>
      <c r="F158" s="24">
        <f>IF(D157&gt;0,0,D158*E158)</f>
        <v>0</v>
      </c>
    </row>
    <row r="159" spans="1:6" ht="12.75" customHeight="1">
      <c r="A159" s="39">
        <v>4109</v>
      </c>
      <c r="B159" s="50" t="s">
        <v>87</v>
      </c>
      <c r="C159" s="39" t="s">
        <v>45</v>
      </c>
      <c r="D159" s="49"/>
      <c r="E159" s="25">
        <v>111</v>
      </c>
      <c r="F159" s="24">
        <f t="shared" si="4"/>
        <v>0</v>
      </c>
    </row>
    <row r="160" spans="1:6" ht="12.75" customHeight="1">
      <c r="A160" s="59">
        <v>4016</v>
      </c>
      <c r="B160" s="48" t="s">
        <v>49</v>
      </c>
      <c r="C160" s="39" t="s">
        <v>45</v>
      </c>
      <c r="D160" s="49"/>
      <c r="E160" s="66" t="s">
        <v>94</v>
      </c>
      <c r="F160" s="66" t="s">
        <v>94</v>
      </c>
    </row>
    <row r="161" spans="1:6" ht="12.75" customHeight="1">
      <c r="A161" s="39">
        <v>4017</v>
      </c>
      <c r="B161" s="50" t="s">
        <v>90</v>
      </c>
      <c r="C161" s="39" t="s">
        <v>45</v>
      </c>
      <c r="D161" s="49"/>
      <c r="E161" s="25">
        <v>10</v>
      </c>
      <c r="F161" s="24">
        <f aca="true" t="shared" si="6" ref="F161:F174">D161*E161</f>
        <v>0</v>
      </c>
    </row>
    <row r="162" spans="1:6" ht="12.75" customHeight="1">
      <c r="A162" s="39">
        <v>4110</v>
      </c>
      <c r="B162" s="50" t="s">
        <v>88</v>
      </c>
      <c r="C162" s="39" t="s">
        <v>45</v>
      </c>
      <c r="D162" s="49"/>
      <c r="E162" s="25">
        <v>7</v>
      </c>
      <c r="F162" s="24">
        <f t="shared" si="6"/>
        <v>0</v>
      </c>
    </row>
    <row r="163" spans="1:6" ht="12.75" customHeight="1">
      <c r="A163" s="39">
        <v>4019</v>
      </c>
      <c r="B163" s="50" t="s">
        <v>91</v>
      </c>
      <c r="C163" s="39" t="s">
        <v>45</v>
      </c>
      <c r="D163" s="49"/>
      <c r="E163" s="25">
        <v>26</v>
      </c>
      <c r="F163" s="24">
        <f t="shared" si="6"/>
        <v>0</v>
      </c>
    </row>
    <row r="164" spans="1:6" ht="12.75" customHeight="1">
      <c r="A164" s="39">
        <v>4020</v>
      </c>
      <c r="B164" s="50" t="s">
        <v>92</v>
      </c>
      <c r="C164" s="39" t="s">
        <v>45</v>
      </c>
      <c r="D164" s="49"/>
      <c r="E164" s="25">
        <v>89</v>
      </c>
      <c r="F164" s="24">
        <f t="shared" si="6"/>
        <v>0</v>
      </c>
    </row>
    <row r="165" spans="1:6" ht="12.75" customHeight="1">
      <c r="A165" s="39">
        <v>4021</v>
      </c>
      <c r="B165" s="50" t="s">
        <v>93</v>
      </c>
      <c r="C165" s="39" t="s">
        <v>45</v>
      </c>
      <c r="D165" s="49"/>
      <c r="E165" s="25">
        <v>8</v>
      </c>
      <c r="F165" s="24">
        <f t="shared" si="6"/>
        <v>0</v>
      </c>
    </row>
    <row r="166" spans="1:6" ht="12.75" customHeight="1">
      <c r="A166" s="91">
        <v>4023</v>
      </c>
      <c r="B166" s="73" t="s">
        <v>149</v>
      </c>
      <c r="C166" s="74" t="s">
        <v>45</v>
      </c>
      <c r="D166" s="75"/>
      <c r="E166" s="76" t="s">
        <v>94</v>
      </c>
      <c r="F166" s="77" t="s">
        <v>94</v>
      </c>
    </row>
    <row r="167" spans="1:6" ht="12.75" customHeight="1">
      <c r="A167" s="92"/>
      <c r="B167" s="73" t="s">
        <v>150</v>
      </c>
      <c r="C167" s="74" t="s">
        <v>45</v>
      </c>
      <c r="D167" s="75"/>
      <c r="E167" s="23">
        <v>619</v>
      </c>
      <c r="F167" s="24">
        <f>D167*E167</f>
        <v>0</v>
      </c>
    </row>
    <row r="168" spans="1:6" ht="12.75" customHeight="1">
      <c r="A168" s="92"/>
      <c r="B168" s="73" t="s">
        <v>151</v>
      </c>
      <c r="C168" s="74" t="s">
        <v>45</v>
      </c>
      <c r="D168" s="75"/>
      <c r="E168" s="23">
        <v>153</v>
      </c>
      <c r="F168" s="24">
        <f>D168*E168</f>
        <v>0</v>
      </c>
    </row>
    <row r="169" spans="1:6" ht="12.75" customHeight="1">
      <c r="A169" s="39" t="s">
        <v>152</v>
      </c>
      <c r="B169" s="50" t="s">
        <v>153</v>
      </c>
      <c r="C169" s="39" t="s">
        <v>45</v>
      </c>
      <c r="D169" s="49"/>
      <c r="E169" s="25">
        <v>26</v>
      </c>
      <c r="F169" s="24">
        <f t="shared" si="6"/>
        <v>0</v>
      </c>
    </row>
    <row r="170" spans="1:6" ht="12.75" customHeight="1">
      <c r="A170" s="59">
        <v>4024</v>
      </c>
      <c r="B170" s="48" t="s">
        <v>50</v>
      </c>
      <c r="C170" s="39" t="s">
        <v>45</v>
      </c>
      <c r="D170" s="49"/>
      <c r="E170" s="25">
        <v>0</v>
      </c>
      <c r="F170" s="24">
        <f t="shared" si="6"/>
        <v>0</v>
      </c>
    </row>
    <row r="171" spans="1:6" ht="12.75" customHeight="1">
      <c r="A171" s="39">
        <v>4031</v>
      </c>
      <c r="B171" s="50" t="s">
        <v>96</v>
      </c>
      <c r="C171" s="39" t="s">
        <v>45</v>
      </c>
      <c r="D171" s="49"/>
      <c r="E171" s="25">
        <v>96</v>
      </c>
      <c r="F171" s="24">
        <f t="shared" si="6"/>
        <v>0</v>
      </c>
    </row>
    <row r="172" spans="1:6" ht="12.75" customHeight="1">
      <c r="A172" s="59">
        <v>4025</v>
      </c>
      <c r="B172" s="48" t="s">
        <v>104</v>
      </c>
      <c r="C172" s="39" t="s">
        <v>45</v>
      </c>
      <c r="D172" s="49"/>
      <c r="E172" s="25">
        <v>29</v>
      </c>
      <c r="F172" s="24">
        <f t="shared" si="6"/>
        <v>0</v>
      </c>
    </row>
    <row r="173" spans="1:6" ht="12.75" customHeight="1">
      <c r="A173" s="59">
        <v>4027</v>
      </c>
      <c r="B173" s="48" t="s">
        <v>51</v>
      </c>
      <c r="C173" s="39" t="s">
        <v>45</v>
      </c>
      <c r="D173" s="49"/>
      <c r="E173" s="25">
        <v>72</v>
      </c>
      <c r="F173" s="24">
        <f t="shared" si="6"/>
        <v>0</v>
      </c>
    </row>
    <row r="174" spans="1:6" ht="12.75" customHeight="1">
      <c r="A174" s="59">
        <v>4029</v>
      </c>
      <c r="B174" s="48" t="s">
        <v>52</v>
      </c>
      <c r="C174" s="39" t="s">
        <v>45</v>
      </c>
      <c r="D174" s="49"/>
      <c r="E174" s="25">
        <v>284</v>
      </c>
      <c r="F174" s="24">
        <f t="shared" si="6"/>
        <v>0</v>
      </c>
    </row>
    <row r="175" spans="1:6" ht="6" customHeight="1">
      <c r="A175" s="60">
        <v>4030</v>
      </c>
      <c r="B175" s="52" t="s">
        <v>53</v>
      </c>
      <c r="C175" s="53"/>
      <c r="D175" s="54"/>
      <c r="E175" s="55">
        <v>0</v>
      </c>
      <c r="F175" s="31">
        <f>D175*E175</f>
        <v>0</v>
      </c>
    </row>
    <row r="176" spans="1:6" ht="63.75" customHeight="1">
      <c r="A176" s="57">
        <v>4030</v>
      </c>
      <c r="B176" s="56" t="s">
        <v>135</v>
      </c>
      <c r="C176" s="57" t="s">
        <v>134</v>
      </c>
      <c r="D176" s="68"/>
      <c r="E176" s="58">
        <v>42</v>
      </c>
      <c r="F176" s="31">
        <f>D176*E176</f>
        <v>0</v>
      </c>
    </row>
    <row r="177" spans="1:6" ht="12.75">
      <c r="A177" s="69">
        <v>4030</v>
      </c>
      <c r="B177" s="70" t="s">
        <v>148</v>
      </c>
      <c r="C177" s="69" t="s">
        <v>134</v>
      </c>
      <c r="D177" s="71"/>
      <c r="E177" s="72">
        <v>3.03</v>
      </c>
      <c r="F177" s="32">
        <f>D177*E177</f>
        <v>0</v>
      </c>
    </row>
    <row r="178" spans="1:5" ht="12.75">
      <c r="A178" s="8"/>
      <c r="B178" s="6"/>
      <c r="C178" s="1"/>
      <c r="D178" s="8"/>
      <c r="E178" s="14"/>
    </row>
    <row r="179" spans="1:7" ht="26.25" customHeight="1">
      <c r="A179" s="16"/>
      <c r="B179" s="100" t="s">
        <v>99</v>
      </c>
      <c r="C179" s="81" t="s">
        <v>107</v>
      </c>
      <c r="D179" s="81"/>
      <c r="E179" s="61" t="s">
        <v>129</v>
      </c>
      <c r="F179" s="62" t="s">
        <v>98</v>
      </c>
      <c r="G179" s="37"/>
    </row>
    <row r="180" spans="1:7" ht="42" customHeight="1">
      <c r="A180" s="18"/>
      <c r="B180" s="101"/>
      <c r="C180" s="82" t="s">
        <v>105</v>
      </c>
      <c r="D180" s="82"/>
      <c r="E180" s="63" t="s">
        <v>106</v>
      </c>
      <c r="F180" s="64" t="s">
        <v>110</v>
      </c>
      <c r="G180" s="37"/>
    </row>
    <row r="181" spans="1:7" ht="46.5" customHeight="1">
      <c r="A181" s="17"/>
      <c r="B181" s="102"/>
      <c r="C181" s="86">
        <f>D68*E68+D69*E69+D70*E70+D71*E71+D72*E72+SUM(D73:D76)*E76</f>
        <v>0</v>
      </c>
      <c r="D181" s="86"/>
      <c r="E181" s="38">
        <f>F145+F146+F147+F148+F149+F151+F152+F154+F155+F172</f>
        <v>0</v>
      </c>
      <c r="F181" s="29">
        <f>IF(C181&gt;=E181,C181-E181,0)</f>
        <v>0</v>
      </c>
      <c r="G181" s="10"/>
    </row>
    <row r="182" spans="1:7" ht="60.75" customHeight="1">
      <c r="A182" s="98" t="s">
        <v>142</v>
      </c>
      <c r="B182" s="98"/>
      <c r="C182" s="98"/>
      <c r="D182" s="98"/>
      <c r="E182" s="98"/>
      <c r="F182" s="98"/>
      <c r="G182" s="36"/>
    </row>
    <row r="183" spans="1:6" ht="12.75">
      <c r="A183" s="94" t="s">
        <v>143</v>
      </c>
      <c r="B183" s="94"/>
      <c r="C183" s="94"/>
      <c r="D183" s="94"/>
      <c r="E183" s="94"/>
      <c r="F183" s="94"/>
    </row>
    <row r="184" spans="1:6" ht="12.75">
      <c r="A184" s="90" t="s">
        <v>144</v>
      </c>
      <c r="B184" s="90"/>
      <c r="C184" s="90"/>
      <c r="D184" s="90"/>
      <c r="E184" s="90"/>
      <c r="F184" s="90"/>
    </row>
    <row r="185" spans="1:6" ht="12.75">
      <c r="A185" s="89" t="s">
        <v>145</v>
      </c>
      <c r="B185" s="89"/>
      <c r="C185" s="89"/>
      <c r="D185" s="89"/>
      <c r="E185" s="89"/>
      <c r="F185" s="89"/>
    </row>
    <row r="186" spans="1:4" ht="12.75">
      <c r="A186" s="8"/>
      <c r="B186" s="6"/>
      <c r="C186" s="1"/>
      <c r="D186" s="8"/>
    </row>
    <row r="187" spans="1:4" ht="12.75">
      <c r="A187" s="4"/>
      <c r="B187" s="2"/>
      <c r="C187" s="1"/>
      <c r="D187" s="8"/>
    </row>
    <row r="188" spans="1:4" ht="12.75">
      <c r="A188" s="5"/>
      <c r="B188" s="15"/>
      <c r="C188" s="1"/>
      <c r="D188" s="8"/>
    </row>
    <row r="189" spans="1:4" ht="12.75">
      <c r="A189" s="5"/>
      <c r="B189" s="15"/>
      <c r="C189" s="1"/>
      <c r="D189" s="8"/>
    </row>
    <row r="190" spans="1:4" ht="12.75">
      <c r="A190" s="5"/>
      <c r="B190" s="15"/>
      <c r="C190" s="1"/>
      <c r="D190" s="8"/>
    </row>
    <row r="191" spans="1:4" ht="12.75">
      <c r="A191" s="5"/>
      <c r="B191" s="15"/>
      <c r="C191" s="1"/>
      <c r="D191" s="8"/>
    </row>
    <row r="192" spans="1:4" ht="12.75">
      <c r="A192" s="5"/>
      <c r="B192" s="15"/>
      <c r="C192" s="1"/>
      <c r="D192" s="8"/>
    </row>
    <row r="193" spans="1:4" ht="12.75">
      <c r="A193" s="4"/>
      <c r="B193" s="2"/>
      <c r="C193" s="1"/>
      <c r="D193" s="8"/>
    </row>
    <row r="194" spans="1:4" ht="12.75">
      <c r="A194" s="5"/>
      <c r="B194" s="15"/>
      <c r="C194" s="1"/>
      <c r="D194" s="8"/>
    </row>
    <row r="195" spans="1:4" ht="12.75">
      <c r="A195" s="5"/>
      <c r="B195" s="15"/>
      <c r="C195" s="1"/>
      <c r="D195" s="8"/>
    </row>
    <row r="196" spans="1:4" ht="12.75">
      <c r="A196" s="4"/>
      <c r="B196" s="2"/>
      <c r="C196" s="1"/>
      <c r="D196" s="8"/>
    </row>
    <row r="197" spans="1:4" ht="12.75">
      <c r="A197" s="5"/>
      <c r="B197" s="15"/>
      <c r="C197" s="1"/>
      <c r="D197" s="8"/>
    </row>
    <row r="198" spans="1:4" ht="12.75">
      <c r="A198" s="5"/>
      <c r="B198" s="15"/>
      <c r="C198" s="1"/>
      <c r="D198" s="8"/>
    </row>
    <row r="199" spans="1:4" ht="12.75">
      <c r="A199" s="8"/>
      <c r="B199" s="6"/>
      <c r="C199" s="1"/>
      <c r="D199" s="8"/>
    </row>
    <row r="200" spans="1:4" ht="12.75">
      <c r="A200" s="8"/>
      <c r="B200" s="6"/>
      <c r="C200" s="1"/>
      <c r="D200" s="8"/>
    </row>
    <row r="201" spans="1:4" ht="12.75">
      <c r="A201" s="8"/>
      <c r="B201" s="6"/>
      <c r="C201" s="1"/>
      <c r="D201" s="8"/>
    </row>
    <row r="202" spans="1:4" ht="12.75">
      <c r="A202" s="8"/>
      <c r="B202" s="6"/>
      <c r="C202" s="1"/>
      <c r="D202" s="8"/>
    </row>
    <row r="203" spans="1:4" ht="12.75">
      <c r="A203" s="8"/>
      <c r="B203" s="6"/>
      <c r="C203" s="1"/>
      <c r="D203" s="8"/>
    </row>
    <row r="204" spans="1:4" ht="12.75">
      <c r="A204" s="8"/>
      <c r="B204" s="6"/>
      <c r="C204" s="1"/>
      <c r="D204" s="8"/>
    </row>
    <row r="205" spans="1:4" ht="12.75">
      <c r="A205" s="8"/>
      <c r="B205" s="6"/>
      <c r="C205" s="1"/>
      <c r="D205" s="8"/>
    </row>
    <row r="206" spans="1:4" ht="12.75">
      <c r="A206" s="8"/>
      <c r="B206" s="6"/>
      <c r="C206" s="1"/>
      <c r="D206" s="8"/>
    </row>
    <row r="207" spans="1:4" ht="12.75">
      <c r="A207" s="8"/>
      <c r="B207" s="6"/>
      <c r="C207" s="1"/>
      <c r="D207" s="8"/>
    </row>
    <row r="208" spans="1:4" ht="12.75">
      <c r="A208" s="8"/>
      <c r="B208" s="6"/>
      <c r="C208" s="1"/>
      <c r="D208" s="8"/>
    </row>
    <row r="209" spans="1:4" ht="12.75">
      <c r="A209" s="8"/>
      <c r="B209" s="6"/>
      <c r="C209" s="1"/>
      <c r="D209" s="8"/>
    </row>
    <row r="210" spans="1:4" ht="12.75">
      <c r="A210" s="8"/>
      <c r="B210" s="6"/>
      <c r="C210" s="1"/>
      <c r="D210" s="8"/>
    </row>
    <row r="211" spans="1:4" ht="12.75">
      <c r="A211" s="8"/>
      <c r="B211" s="6"/>
      <c r="C211" s="1"/>
      <c r="D211" s="8"/>
    </row>
    <row r="212" spans="1:4" ht="12.75">
      <c r="A212" s="8"/>
      <c r="B212" s="6"/>
      <c r="C212" s="1"/>
      <c r="D212" s="8"/>
    </row>
    <row r="213" spans="1:4" ht="12.75">
      <c r="A213" s="8"/>
      <c r="B213" s="6"/>
      <c r="C213" s="1"/>
      <c r="D213" s="8"/>
    </row>
    <row r="214" spans="1:4" ht="12.75">
      <c r="A214" s="8"/>
      <c r="B214" s="6"/>
      <c r="C214" s="1"/>
      <c r="D214" s="8"/>
    </row>
    <row r="215" spans="1:4" ht="12.75">
      <c r="A215" s="8"/>
      <c r="B215" s="6"/>
      <c r="C215" s="1"/>
      <c r="D215" s="8"/>
    </row>
    <row r="216" spans="1:4" ht="12.75">
      <c r="A216" s="8"/>
      <c r="B216" s="6"/>
      <c r="C216" s="1"/>
      <c r="D216" s="8"/>
    </row>
    <row r="217" spans="1:4" ht="12.75">
      <c r="A217" s="8"/>
      <c r="B217" s="6"/>
      <c r="C217" s="1"/>
      <c r="D217" s="8"/>
    </row>
    <row r="218" spans="1:4" ht="12.75">
      <c r="A218" s="8"/>
      <c r="B218" s="6"/>
      <c r="C218" s="1"/>
      <c r="D218" s="8"/>
    </row>
    <row r="219" spans="1:4" ht="12.75">
      <c r="A219" s="8"/>
      <c r="B219" s="6"/>
      <c r="C219" s="1"/>
      <c r="D219" s="8"/>
    </row>
    <row r="220" spans="1:4" ht="12.75">
      <c r="A220" s="8"/>
      <c r="B220" s="6"/>
      <c r="C220" s="1"/>
      <c r="D220" s="8"/>
    </row>
    <row r="221" spans="1:4" ht="12.75">
      <c r="A221" s="8"/>
      <c r="B221" s="6"/>
      <c r="C221" s="1"/>
      <c r="D221" s="8"/>
    </row>
    <row r="222" spans="1:4" ht="12.75">
      <c r="A222" s="8"/>
      <c r="B222" s="6"/>
      <c r="C222" s="1"/>
      <c r="D222" s="8"/>
    </row>
    <row r="223" spans="1:4" ht="12.75">
      <c r="A223" s="8"/>
      <c r="B223" s="6"/>
      <c r="C223" s="1"/>
      <c r="D223" s="8"/>
    </row>
    <row r="224" spans="1:4" ht="12.75">
      <c r="A224" s="8"/>
      <c r="B224" s="6"/>
      <c r="C224" s="1"/>
      <c r="D224" s="8"/>
    </row>
    <row r="225" spans="1:4" ht="12.75">
      <c r="A225" s="8"/>
      <c r="B225" s="6"/>
      <c r="C225" s="1"/>
      <c r="D225" s="8"/>
    </row>
    <row r="226" spans="1:4" ht="12.75">
      <c r="A226" s="8"/>
      <c r="B226" s="6"/>
      <c r="C226" s="1"/>
      <c r="D226" s="8"/>
    </row>
    <row r="227" spans="1:4" ht="12.75">
      <c r="A227" s="8"/>
      <c r="B227" s="6"/>
      <c r="C227" s="1"/>
      <c r="D227" s="8"/>
    </row>
    <row r="228" spans="1:4" ht="12.75">
      <c r="A228" s="8"/>
      <c r="B228" s="6"/>
      <c r="C228" s="1"/>
      <c r="D228" s="8"/>
    </row>
    <row r="229" spans="1:4" ht="12.75">
      <c r="A229" s="8"/>
      <c r="B229" s="6"/>
      <c r="C229" s="1"/>
      <c r="D229" s="8"/>
    </row>
    <row r="230" spans="1:4" ht="12.75">
      <c r="A230" s="8"/>
      <c r="B230" s="6"/>
      <c r="C230" s="1"/>
      <c r="D230" s="8"/>
    </row>
    <row r="231" spans="1:4" ht="12.75">
      <c r="A231" s="8"/>
      <c r="B231" s="6"/>
      <c r="C231" s="1"/>
      <c r="D231" s="8"/>
    </row>
    <row r="232" spans="1:4" ht="12.75">
      <c r="A232" s="8"/>
      <c r="B232" s="6"/>
      <c r="C232" s="1"/>
      <c r="D232" s="8"/>
    </row>
    <row r="233" spans="1:4" ht="12.75">
      <c r="A233" s="8"/>
      <c r="B233" s="6"/>
      <c r="C233" s="1"/>
      <c r="D233" s="8"/>
    </row>
    <row r="234" spans="1:4" ht="12.75">
      <c r="A234" s="8"/>
      <c r="B234" s="6"/>
      <c r="C234" s="1"/>
      <c r="D234" s="8"/>
    </row>
    <row r="235" spans="1:4" ht="12.75">
      <c r="A235" s="8"/>
      <c r="B235" s="6"/>
      <c r="C235" s="1"/>
      <c r="D235" s="8"/>
    </row>
    <row r="236" spans="1:4" ht="12.75">
      <c r="A236" s="8"/>
      <c r="B236" s="6"/>
      <c r="C236" s="1"/>
      <c r="D236" s="8"/>
    </row>
    <row r="237" spans="1:4" ht="12.75">
      <c r="A237" s="8"/>
      <c r="B237" s="6"/>
      <c r="C237" s="1"/>
      <c r="D237" s="8"/>
    </row>
    <row r="238" spans="1:4" ht="12.75">
      <c r="A238" s="8"/>
      <c r="B238" s="6"/>
      <c r="C238" s="1"/>
      <c r="D238" s="8"/>
    </row>
    <row r="239" spans="1:4" ht="12.75">
      <c r="A239" s="8"/>
      <c r="B239" s="6"/>
      <c r="C239" s="1"/>
      <c r="D239" s="8"/>
    </row>
    <row r="240" spans="1:4" ht="12.75">
      <c r="A240" s="8"/>
      <c r="B240" s="6"/>
      <c r="C240" s="1"/>
      <c r="D240" s="8"/>
    </row>
    <row r="241" spans="1:4" ht="12.75">
      <c r="A241" s="8"/>
      <c r="B241" s="6"/>
      <c r="C241" s="1"/>
      <c r="D241" s="8"/>
    </row>
    <row r="242" spans="1:4" ht="12.75">
      <c r="A242" s="8"/>
      <c r="B242" s="6"/>
      <c r="C242" s="1"/>
      <c r="D242" s="8"/>
    </row>
    <row r="243" spans="1:4" ht="12.75">
      <c r="A243" s="8"/>
      <c r="B243" s="6"/>
      <c r="C243" s="1"/>
      <c r="D243" s="8"/>
    </row>
    <row r="244" spans="1:4" ht="12.75">
      <c r="A244" s="8"/>
      <c r="B244" s="6"/>
      <c r="C244" s="1"/>
      <c r="D244" s="8"/>
    </row>
    <row r="245" spans="1:4" ht="12.75">
      <c r="A245" s="8"/>
      <c r="B245" s="6"/>
      <c r="C245" s="1"/>
      <c r="D245" s="8"/>
    </row>
    <row r="246" spans="1:4" ht="12.75">
      <c r="A246" s="8"/>
      <c r="B246" s="6"/>
      <c r="C246" s="1"/>
      <c r="D246" s="8"/>
    </row>
    <row r="247" spans="1:4" ht="12.75">
      <c r="A247" s="8"/>
      <c r="B247" s="6"/>
      <c r="C247" s="1"/>
      <c r="D247" s="8"/>
    </row>
    <row r="248" spans="1:4" ht="12.75">
      <c r="A248" s="8"/>
      <c r="B248" s="6"/>
      <c r="C248" s="1"/>
      <c r="D248" s="8"/>
    </row>
    <row r="249" spans="1:4" ht="12.75">
      <c r="A249" s="8"/>
      <c r="B249" s="6"/>
      <c r="C249" s="1"/>
      <c r="D249" s="8"/>
    </row>
  </sheetData>
  <sheetProtection/>
  <autoFilter ref="A16:F177"/>
  <mergeCells count="29">
    <mergeCell ref="A1:F1"/>
    <mergeCell ref="A182:F182"/>
    <mergeCell ref="A3:F3"/>
    <mergeCell ref="B179:B181"/>
    <mergeCell ref="A10:F10"/>
    <mergeCell ref="A42:A47"/>
    <mergeCell ref="A65:A67"/>
    <mergeCell ref="A73:A76"/>
    <mergeCell ref="A111:A121"/>
    <mergeCell ref="A124:A129"/>
    <mergeCell ref="C181:D181"/>
    <mergeCell ref="E150:F150"/>
    <mergeCell ref="A13:F13"/>
    <mergeCell ref="A185:F185"/>
    <mergeCell ref="A184:F184"/>
    <mergeCell ref="A56:A60"/>
    <mergeCell ref="A183:F183"/>
    <mergeCell ref="A92:A102"/>
    <mergeCell ref="A27:A31"/>
    <mergeCell ref="A166:A168"/>
    <mergeCell ref="A5:E5"/>
    <mergeCell ref="A6:E6"/>
    <mergeCell ref="C179:D179"/>
    <mergeCell ref="C180:D180"/>
    <mergeCell ref="A9:F9"/>
    <mergeCell ref="A7:F7"/>
    <mergeCell ref="A8:F8"/>
    <mergeCell ref="A11:F11"/>
    <mergeCell ref="A12:F12"/>
  </mergeCells>
  <printOptions/>
  <pageMargins left="0.6" right="0.27" top="0.38" bottom="0.32" header="0.21" footer="0.16"/>
  <pageSetup horizontalDpi="600" verticalDpi="600" orientation="portrait" paperSize="9" scale="70" r:id="rId4"/>
  <rowBreaks count="1" manualBreakCount="1">
    <brk id="55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Agro-statistics Department, 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m.toteva</dc:creator>
  <cp:keywords/>
  <dc:description/>
  <cp:lastModifiedBy>Standart</cp:lastModifiedBy>
  <cp:lastPrinted>2008-12-21T23:12:00Z</cp:lastPrinted>
  <dcterms:created xsi:type="dcterms:W3CDTF">2007-05-14T12:33:22Z</dcterms:created>
  <dcterms:modified xsi:type="dcterms:W3CDTF">2012-03-04T10:38:48Z</dcterms:modified>
  <cp:category/>
  <cp:version/>
  <cp:contentType/>
  <cp:contentStatus/>
</cp:coreProperties>
</file>